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9990" windowHeight="6000" activeTab="1"/>
  </bookViews>
  <sheets>
    <sheet name="Титул" sheetId="6" r:id="rId1"/>
    <sheet name="Пояснительная записка" sheetId="5" r:id="rId2"/>
    <sheet name="Сводные по бюжжету времени" sheetId="3" r:id="rId3"/>
    <sheet name="План учебного процесса" sheetId="2" r:id="rId4"/>
    <sheet name="кабинеты" sheetId="4" r:id="rId5"/>
    <sheet name="Лист1" sheetId="7" r:id="rId6"/>
  </sheets>
  <calcPr calcId="145621"/>
</workbook>
</file>

<file path=xl/calcChain.xml><?xml version="1.0" encoding="utf-8"?>
<calcChain xmlns="http://schemas.openxmlformats.org/spreadsheetml/2006/main">
  <c r="D63" i="2" l="1"/>
  <c r="H25" i="2" l="1"/>
  <c r="G32" i="2"/>
  <c r="G25" i="2" s="1"/>
  <c r="E7" i="2" l="1"/>
  <c r="D8" i="2"/>
  <c r="E8" i="2"/>
  <c r="H63" i="2"/>
  <c r="M63" i="2"/>
  <c r="N63" i="2"/>
  <c r="O63" i="2"/>
  <c r="P63" i="2"/>
  <c r="L63" i="2"/>
  <c r="M68" i="2"/>
  <c r="N68" i="2"/>
  <c r="O68" i="2"/>
  <c r="P68" i="2"/>
  <c r="L68" i="2"/>
  <c r="M25" i="2"/>
  <c r="N25" i="2"/>
  <c r="O25" i="2"/>
  <c r="P25" i="2"/>
  <c r="M59" i="2"/>
  <c r="N59" i="2"/>
  <c r="O59" i="2"/>
  <c r="P59" i="2"/>
  <c r="Q59" i="2"/>
  <c r="M56" i="2"/>
  <c r="N56" i="2"/>
  <c r="O56" i="2"/>
  <c r="P56" i="2"/>
  <c r="Q56" i="2"/>
  <c r="M52" i="2"/>
  <c r="N52" i="2"/>
  <c r="O52" i="2"/>
  <c r="P52" i="2"/>
  <c r="Q52" i="2"/>
  <c r="M48" i="2"/>
  <c r="N48" i="2"/>
  <c r="O48" i="2"/>
  <c r="P48" i="2"/>
  <c r="Q48" i="2"/>
  <c r="M40" i="2"/>
  <c r="N40" i="2"/>
  <c r="O40" i="2"/>
  <c r="P40" i="2"/>
  <c r="Q40" i="2"/>
  <c r="M32" i="2"/>
  <c r="N32" i="2"/>
  <c r="O32" i="2"/>
  <c r="P32" i="2"/>
  <c r="Q32" i="2"/>
  <c r="Q25" i="2" s="1"/>
  <c r="M26" i="2"/>
  <c r="N26" i="2"/>
  <c r="O26" i="2"/>
  <c r="P26" i="2"/>
  <c r="Q26" i="2"/>
  <c r="L7" i="2"/>
  <c r="M14" i="2"/>
  <c r="N14" i="2"/>
  <c r="O14" i="2"/>
  <c r="P14" i="2"/>
  <c r="Q14" i="2"/>
  <c r="M8" i="2"/>
  <c r="N8" i="2"/>
  <c r="O8" i="2"/>
  <c r="P8" i="2"/>
  <c r="Q8" i="2"/>
  <c r="F58" i="2"/>
  <c r="F57" i="2"/>
  <c r="F54" i="2"/>
  <c r="F55" i="2"/>
  <c r="F53" i="2"/>
  <c r="F50" i="2"/>
  <c r="F51" i="2"/>
  <c r="F49" i="2"/>
  <c r="F42" i="2"/>
  <c r="F43" i="2"/>
  <c r="F44" i="2"/>
  <c r="F45" i="2"/>
  <c r="F46" i="2"/>
  <c r="F47" i="2"/>
  <c r="F41" i="2"/>
  <c r="F34" i="2"/>
  <c r="F35" i="2"/>
  <c r="F36" i="2"/>
  <c r="F37" i="2"/>
  <c r="F38" i="2"/>
  <c r="F39" i="2"/>
  <c r="F33" i="2"/>
  <c r="F31" i="2"/>
  <c r="F28" i="2"/>
  <c r="F29" i="2"/>
  <c r="F30" i="2"/>
  <c r="F27" i="2"/>
  <c r="F16" i="2"/>
  <c r="F17" i="2"/>
  <c r="F18" i="2"/>
  <c r="F19" i="2"/>
  <c r="F20" i="2"/>
  <c r="F21" i="2"/>
  <c r="F22" i="2"/>
  <c r="F23" i="2"/>
  <c r="F24" i="2"/>
  <c r="F15" i="2"/>
  <c r="F10" i="2"/>
  <c r="F11" i="2"/>
  <c r="F12" i="2"/>
  <c r="F13" i="2"/>
  <c r="F9" i="2"/>
  <c r="I9" i="3"/>
  <c r="I8" i="3"/>
  <c r="Q68" i="2" l="1"/>
  <c r="Q63" i="2"/>
  <c r="I7" i="3"/>
  <c r="I10" i="3" s="1"/>
  <c r="D61" i="2" l="1"/>
  <c r="D62" i="2"/>
  <c r="D60" i="2"/>
  <c r="D28" i="2"/>
  <c r="K25" i="2"/>
  <c r="J25" i="2"/>
  <c r="D25" i="2"/>
  <c r="D58" i="2"/>
  <c r="E56" i="2"/>
  <c r="G56" i="2"/>
  <c r="H56" i="2"/>
  <c r="I56" i="2"/>
  <c r="L56" i="2"/>
  <c r="D57" i="2"/>
  <c r="E52" i="2"/>
  <c r="G52" i="2"/>
  <c r="H52" i="2"/>
  <c r="I52" i="2"/>
  <c r="L52" i="2"/>
  <c r="D54" i="2"/>
  <c r="D55" i="2"/>
  <c r="D53" i="2"/>
  <c r="D50" i="2"/>
  <c r="D51" i="2"/>
  <c r="D49" i="2"/>
  <c r="D42" i="2"/>
  <c r="D43" i="2"/>
  <c r="D44" i="2"/>
  <c r="D45" i="2"/>
  <c r="D46" i="2"/>
  <c r="D47" i="2"/>
  <c r="D41" i="2"/>
  <c r="D34" i="2"/>
  <c r="D35" i="2"/>
  <c r="D36" i="2"/>
  <c r="D37" i="2"/>
  <c r="D38" i="2"/>
  <c r="D39" i="2"/>
  <c r="D33" i="2"/>
  <c r="E32" i="2"/>
  <c r="H32" i="2"/>
  <c r="I32" i="2"/>
  <c r="L32" i="2"/>
  <c r="D29" i="2"/>
  <c r="D30" i="2"/>
  <c r="D31" i="2"/>
  <c r="D27" i="2"/>
  <c r="E14" i="2"/>
  <c r="G14" i="2"/>
  <c r="H14" i="2"/>
  <c r="I14" i="2"/>
  <c r="J14" i="2"/>
  <c r="K14" i="2"/>
  <c r="L14" i="2"/>
  <c r="D15" i="2"/>
  <c r="D16" i="2"/>
  <c r="D17" i="2"/>
  <c r="D18" i="2"/>
  <c r="D19" i="2"/>
  <c r="D20" i="2"/>
  <c r="D21" i="2"/>
  <c r="D22" i="2"/>
  <c r="D23" i="2"/>
  <c r="D24" i="2"/>
  <c r="D10" i="2"/>
  <c r="D11" i="2"/>
  <c r="D12" i="2"/>
  <c r="D13" i="2"/>
  <c r="D9" i="2"/>
  <c r="J8" i="2"/>
  <c r="K8" i="2"/>
  <c r="E40" i="2"/>
  <c r="G40" i="2"/>
  <c r="H40" i="2"/>
  <c r="I40" i="2"/>
  <c r="L40" i="2"/>
  <c r="E26" i="2"/>
  <c r="G26" i="2"/>
  <c r="H26" i="2"/>
  <c r="I26" i="2"/>
  <c r="L26" i="2"/>
  <c r="G8" i="2"/>
  <c r="G7" i="2" s="1"/>
  <c r="H8" i="2"/>
  <c r="H7" i="2" s="1"/>
  <c r="I8" i="2"/>
  <c r="I7" i="2" s="1"/>
  <c r="L8" i="2"/>
  <c r="M7" i="2"/>
  <c r="N7" i="2"/>
  <c r="P7" i="2"/>
  <c r="Q7" i="2"/>
  <c r="K7" i="2" l="1"/>
  <c r="K63" i="2" s="1"/>
  <c r="J7" i="2"/>
  <c r="J63" i="2" s="1"/>
  <c r="O7" i="2"/>
  <c r="F56" i="2"/>
  <c r="F52" i="2"/>
  <c r="F40" i="2"/>
  <c r="F32" i="2"/>
  <c r="F26" i="2"/>
  <c r="F14" i="2"/>
  <c r="D14" i="2"/>
  <c r="D7" i="2" s="1"/>
  <c r="F8" i="2"/>
  <c r="E59" i="2"/>
  <c r="E48" i="2"/>
  <c r="P70" i="2"/>
  <c r="O70" i="2"/>
  <c r="N70" i="2"/>
  <c r="M70" i="2"/>
  <c r="L70" i="2"/>
  <c r="Q69" i="2"/>
  <c r="P69" i="2"/>
  <c r="O69" i="2"/>
  <c r="N69" i="2"/>
  <c r="M69" i="2"/>
  <c r="L69" i="2"/>
  <c r="L48" i="2"/>
  <c r="F7" i="2" l="1"/>
  <c r="L59" i="2"/>
  <c r="L25" i="2" s="1"/>
  <c r="I59" i="2"/>
  <c r="G59" i="2"/>
  <c r="F59" i="2"/>
  <c r="F48" i="2"/>
  <c r="F25" i="2" l="1"/>
  <c r="D67" i="2"/>
  <c r="I25" i="2"/>
  <c r="I63" i="2" s="1"/>
  <c r="F63" i="2" l="1"/>
  <c r="F67" i="2" s="1"/>
  <c r="G63" i="2"/>
</calcChain>
</file>

<file path=xl/sharedStrings.xml><?xml version="1.0" encoding="utf-8"?>
<sst xmlns="http://schemas.openxmlformats.org/spreadsheetml/2006/main" count="338" uniqueCount="273">
  <si>
    <t>УЧЕБНЫЙ ПЛАН</t>
  </si>
  <si>
    <t>среднего профессионального образования</t>
  </si>
  <si>
    <t>2.Сводные данные по</t>
  </si>
  <si>
    <t>Курсы</t>
  </si>
  <si>
    <t>Учебная практика</t>
  </si>
  <si>
    <t>Производственная практика</t>
  </si>
  <si>
    <t>Промежуточная аттестация</t>
  </si>
  <si>
    <t>Государственная итоговая аттестация</t>
  </si>
  <si>
    <t>Каникулы</t>
  </si>
  <si>
    <t>Всего</t>
  </si>
  <si>
    <t>по профилю специальности</t>
  </si>
  <si>
    <t>преддипломная</t>
  </si>
  <si>
    <r>
      <t xml:space="preserve">I </t>
    </r>
    <r>
      <rPr>
        <sz val="12"/>
        <rFont val="Times New Roman"/>
        <family val="1"/>
        <charset val="204"/>
      </rPr>
      <t>курс</t>
    </r>
  </si>
  <si>
    <t>-</t>
  </si>
  <si>
    <r>
      <t xml:space="preserve">II </t>
    </r>
    <r>
      <rPr>
        <sz val="12"/>
        <rFont val="Times New Roman"/>
        <family val="1"/>
        <charset val="204"/>
      </rPr>
      <t>курс</t>
    </r>
  </si>
  <si>
    <r>
      <t xml:space="preserve">III </t>
    </r>
    <r>
      <rPr>
        <sz val="12"/>
        <rFont val="Times New Roman"/>
        <family val="1"/>
        <charset val="204"/>
      </rPr>
      <t>курс</t>
    </r>
  </si>
  <si>
    <t>Индекс</t>
  </si>
  <si>
    <t>Наименование циклов, дисциплин, профессиональных модулей, МДК, практик</t>
  </si>
  <si>
    <t>максима льная</t>
  </si>
  <si>
    <t>самостояте льная учебная работа</t>
  </si>
  <si>
    <t>Обязательная аудиторная</t>
  </si>
  <si>
    <t>курс</t>
  </si>
  <si>
    <t>всего занятий</t>
  </si>
  <si>
    <t>5 сем. 16 нед.</t>
  </si>
  <si>
    <t>лаб. и практ. занятий</t>
  </si>
  <si>
    <t>курсовых работ (проектов)</t>
  </si>
  <si>
    <t>ОП.00</t>
  </si>
  <si>
    <t>ОП.01</t>
  </si>
  <si>
    <t>ОП.02</t>
  </si>
  <si>
    <t>ОП.03</t>
  </si>
  <si>
    <t>Возрастная анатомия, физиология и гигиена</t>
  </si>
  <si>
    <t>ОП.04</t>
  </si>
  <si>
    <t>ОП.05</t>
  </si>
  <si>
    <t>ОП.06</t>
  </si>
  <si>
    <t>Безопасность жизнедеятельности</t>
  </si>
  <si>
    <t>ОП.07</t>
  </si>
  <si>
    <t>ОП.08</t>
  </si>
  <si>
    <t>3. План учебного процесса</t>
  </si>
  <si>
    <t>ПМ.00</t>
  </si>
  <si>
    <t>Профессиональные модули</t>
  </si>
  <si>
    <t>ПМ.01</t>
  </si>
  <si>
    <t>МДК.01.01</t>
  </si>
  <si>
    <t>МДК.01.02</t>
  </si>
  <si>
    <t>Теоретические и методические основы физического воспитания и развития детей раннего и дошкольного возраста</t>
  </si>
  <si>
    <t>МДК.01.03</t>
  </si>
  <si>
    <t>Практикум по совершенствованию двигательных умений и навыков</t>
  </si>
  <si>
    <t>УП.01</t>
  </si>
  <si>
    <t>ПП.01</t>
  </si>
  <si>
    <t>ПМ.02</t>
  </si>
  <si>
    <t>МДК.02.01</t>
  </si>
  <si>
    <t>МДК.02.02</t>
  </si>
  <si>
    <t>МДК.02.03</t>
  </si>
  <si>
    <t>МДК.02.04</t>
  </si>
  <si>
    <t>МДК.02.05</t>
  </si>
  <si>
    <t>УП.02</t>
  </si>
  <si>
    <t>ПП.02</t>
  </si>
  <si>
    <t>ПМ.03</t>
  </si>
  <si>
    <t>МДК.03.01</t>
  </si>
  <si>
    <t>МДК.03.02</t>
  </si>
  <si>
    <t>МДК.03.03</t>
  </si>
  <si>
    <t>МДК.03.04</t>
  </si>
  <si>
    <t>УП.03</t>
  </si>
  <si>
    <t>ПП.03</t>
  </si>
  <si>
    <t>ПМ.04</t>
  </si>
  <si>
    <t>МДК.04.01</t>
  </si>
  <si>
    <t>УП.04</t>
  </si>
  <si>
    <t>ПП.04</t>
  </si>
  <si>
    <t>МДК.05.01</t>
  </si>
  <si>
    <t>УП.05</t>
  </si>
  <si>
    <t>ПП.05</t>
  </si>
  <si>
    <t>ПМ.06</t>
  </si>
  <si>
    <t>МДК.06.01</t>
  </si>
  <si>
    <t>ПДП.00</t>
  </si>
  <si>
    <t>Преддипломная практика</t>
  </si>
  <si>
    <t>4 нед</t>
  </si>
  <si>
    <t>ГИА.00</t>
  </si>
  <si>
    <t>6 нед</t>
  </si>
  <si>
    <t>учебной практики</t>
  </si>
  <si>
    <t>производственной практики</t>
  </si>
  <si>
    <t>преддипломной практики</t>
  </si>
  <si>
    <t>экзаменов</t>
  </si>
  <si>
    <t>4. Перечень кабинетов, лабораторий, мастерских и др.</t>
  </si>
  <si>
    <t>Кабинеты:</t>
  </si>
  <si>
    <t>гуманитарных и социально-экономических дисциплин</t>
  </si>
  <si>
    <t>педагогики и психологии</t>
  </si>
  <si>
    <t>физиологии, анатомии и гигиены</t>
  </si>
  <si>
    <t>иностранного языка</t>
  </si>
  <si>
    <t>безопасности жизнедеятельности</t>
  </si>
  <si>
    <t>теории и методики физического воспитания</t>
  </si>
  <si>
    <t>теоретических и методических основ дошкольного образования</t>
  </si>
  <si>
    <t>изобразительной деятельности и методики развития детского изобразительного творчества</t>
  </si>
  <si>
    <t>музыки и методики музыкального воспитания</t>
  </si>
  <si>
    <t>Лаборатории:</t>
  </si>
  <si>
    <t>информатики и информационно-коммуникационных технологий</t>
  </si>
  <si>
    <t>медико - социальных основ здоровья</t>
  </si>
  <si>
    <t>Спортивный комплекс:</t>
  </si>
  <si>
    <t>спортивный зал</t>
  </si>
  <si>
    <t>открытый стадион широкого профиля с элементами полосы препятствий</t>
  </si>
  <si>
    <t>стрелковый тир (в любой модификации, включая электронный) или место для стрельбы</t>
  </si>
  <si>
    <t>Залы:</t>
  </si>
  <si>
    <t>библиотека, читальный зал с выходом в сеть Интернет</t>
  </si>
  <si>
    <t>актовый зал</t>
  </si>
  <si>
    <t xml:space="preserve">Государственная итоговая аттестация: Дипломный проект (работа). </t>
  </si>
  <si>
    <r>
      <t>Об</t>
    </r>
    <r>
      <rPr>
        <sz val="12"/>
        <rFont val="Times New Roman"/>
        <family val="1"/>
        <charset val="204"/>
      </rPr>
      <t xml:space="preserve">учение по дисциплинам и междисциплинарным </t>
    </r>
    <r>
      <rPr>
        <i/>
        <sz val="9"/>
        <rFont val="Times New Roman"/>
        <family val="1"/>
        <charset val="204"/>
      </rPr>
      <t>курсам</t>
    </r>
  </si>
  <si>
    <t>бюджету времени (в неделях)</t>
  </si>
  <si>
    <t xml:space="preserve">Учебная нагрузка обучающихся </t>
  </si>
  <si>
    <t>ГБПОУ «Верхнеуральский агротехнологический техникум - казачий кадетский корпус»</t>
  </si>
  <si>
    <t>Способы поиска работы, трудоустройства</t>
  </si>
  <si>
    <t>Основы предпринимательства, открытие собственного дела</t>
  </si>
  <si>
    <t>ПМ.05</t>
  </si>
  <si>
    <t>1 семестр</t>
  </si>
  <si>
    <t>к</t>
  </si>
  <si>
    <t>2 семестр</t>
  </si>
  <si>
    <t>1 курс</t>
  </si>
  <si>
    <t>2 курс</t>
  </si>
  <si>
    <t>3 курс</t>
  </si>
  <si>
    <t>4 курс</t>
  </si>
  <si>
    <t>3 сем. 16 нед.</t>
  </si>
  <si>
    <t>1 сем. 16 нед.</t>
  </si>
  <si>
    <t>Министерство образования и науки Челябинскорй области</t>
  </si>
  <si>
    <t xml:space="preserve">Государственное бюджетное профессиональное образовательное учреждение </t>
  </si>
  <si>
    <t>"Верхнеуральский агротехнолгический техникум - казачий кадетский корпус"</t>
  </si>
  <si>
    <t>Утверждено</t>
  </si>
  <si>
    <t xml:space="preserve">Директор ГБПОУ "ВАТТ-ККК" </t>
  </si>
  <si>
    <t>__________________ А.Я. Докшин</t>
  </si>
  <si>
    <t>образовательной программы</t>
  </si>
  <si>
    <r>
      <t xml:space="preserve">Форма обучения- </t>
    </r>
    <r>
      <rPr>
        <u/>
        <sz val="12"/>
        <rFont val="Times New Roman"/>
        <family val="1"/>
        <charset val="204"/>
      </rPr>
      <t>очная</t>
    </r>
  </si>
  <si>
    <t xml:space="preserve">по специальности среднего профессионального образования </t>
  </si>
  <si>
    <r>
      <t xml:space="preserve">44.02.01 Дошкольное образование  </t>
    </r>
    <r>
      <rPr>
        <sz val="14"/>
        <rFont val="Times New Roman"/>
        <family val="1"/>
        <charset val="204"/>
      </rPr>
      <t>по программе углубленной подготовки</t>
    </r>
  </si>
  <si>
    <r>
      <t xml:space="preserve">Квалификация: </t>
    </r>
    <r>
      <rPr>
        <b/>
        <sz val="12"/>
        <rFont val="Times New Roman"/>
        <family val="1"/>
        <charset val="204"/>
      </rPr>
      <t>Воспитатель детей дошкольного возраста</t>
    </r>
  </si>
  <si>
    <t>О.00</t>
  </si>
  <si>
    <t>Образовательный цикл</t>
  </si>
  <si>
    <t>Практическая подготовка</t>
  </si>
  <si>
    <t>дисциплин и МДК</t>
  </si>
  <si>
    <t xml:space="preserve">Дипломный проект (работа)  (всего 4 нед.) </t>
  </si>
  <si>
    <r>
      <t xml:space="preserve">Профиль получаемого профессионального образования -  </t>
    </r>
    <r>
      <rPr>
        <b/>
        <u/>
        <sz val="12"/>
        <rFont val="Times New Roman"/>
        <family val="1"/>
        <charset val="204"/>
      </rPr>
      <t>гуманитарный</t>
    </r>
  </si>
  <si>
    <t xml:space="preserve">Учета требований работодателей. </t>
  </si>
  <si>
    <t>Объем недельной образовательной нагрузки обучающегося составляет 36 академических часов, включая все виды работы во взаимодействии с преподавателем и самостоятельную учебную работу.</t>
  </si>
  <si>
    <t>Для всех видов занятий академический час устанавливается продолжительностью 45 минут, перемена - 10 минут.</t>
  </si>
  <si>
    <t xml:space="preserve">Продолжительность учебной недели - шестидневная. </t>
  </si>
  <si>
    <t>Система контроля освоения образовательной программы  включает текущий контроль знаний, промежуточную и государственную итоговую аттестацию обучающихся.  Процедуры текущего контроля знаний разрабатываются преподавателями учебных дисциплин и междисциплинарных курсов.</t>
  </si>
  <si>
    <t>Оценка качества освоения образовательной программы  включает текущий контроль, промежуточную и государственную итоговую аттестацию обучающихся. Формы и процедуры текущего контроля знаний разрабатываются преподавателями учебных дисциплин и  междисциплинарных курсов; допускается использование рейтинговой или накопительной систем оценивания.</t>
  </si>
  <si>
    <r>
      <t>1.</t>
    </r>
    <r>
      <rPr>
        <b/>
        <sz val="7"/>
        <rFont val="Times New Roman"/>
        <family val="1"/>
        <charset val="204"/>
      </rPr>
      <t xml:space="preserve">      </t>
    </r>
    <r>
      <rPr>
        <b/>
        <sz val="12"/>
        <rFont val="Times New Roman"/>
        <family val="1"/>
        <charset val="204"/>
      </rPr>
      <t>Нормативная  база реализации образовательной программы.</t>
    </r>
  </si>
  <si>
    <t xml:space="preserve">Приказа  Минобрнауки России N 885, Минпросвещения России N 390 от 05.08.2020 "О практической подготовке обучающихся" (вместе с "Положением о практической подготовке обучающихся"), </t>
  </si>
  <si>
    <t>4.2.  Организация учебного процесса и режим занятий</t>
  </si>
  <si>
    <t xml:space="preserve">Занятия группируются парами, по 2 академических часа, между которыми внутри пары перемена 5 минут </t>
  </si>
  <si>
    <t xml:space="preserve">Освоение образовательной программы среднего профессионального образования предусматривает проведение практики обучающихся. Образовательная деятельность при освоении образовательных программ среднего профессионального образования или отдельных компонентов этих программ организуется в форме практической подготовки. Практика представляет собой вид учебной деятельности, направленной на формирование, закрепление, развитие практических навыков и компетенций в процессе выполнения определенных видов работ, связанных с будущей профессиональной деятельностью. При реализации ППССЗ предусматриваются следующие виды практик: учебная и производственная. </t>
  </si>
  <si>
    <t xml:space="preserve"> Преддипломная практика является обязательной для всех обучающихся, планируется непрерывно после освоения учебной практики и производственной практики (по профилю специальности) и проводится в период между временем проведения последней сессии и временем, отведенным на  государственную итоговую аттестацию.  Длительность проведения преддипломной практики составляет 144 часа. </t>
  </si>
  <si>
    <t>Распределение часов вариативной части образовательной программы выполнено на основании согласования с работодателями для качественного формирования общих и профессиональных компетенций.</t>
  </si>
  <si>
    <t xml:space="preserve">Настоящий учебный план основной профессиональной образовательной программы среднего профессионального образования ГБПОУ " Верхнеуральский агротехнологический техникум - казачий кадетский корпус" разработан на основе: </t>
  </si>
  <si>
    <t xml:space="preserve">Профессионального стандарта  «Педагог (педагогическая деятельность в дошкольном, начальном общем, основном общем, среднем общем образовании) (воспитатель, учитель)», утвержденного приказом Министерства труда и социальной защиты Российской Федерации от 8 октября 2013г. № 544н .                                                                                                                                                     </t>
  </si>
  <si>
    <t>Устава ГБПОУ "Верхнеуральский агротехнологический техникум - казачий кадетский косрпус";</t>
  </si>
  <si>
    <t>Формами промежуточной аттестации, представляющей завершающий этап контроля по учебной дисциплине и МДК, являются зачет, дифференцированный зачет,экзамен.</t>
  </si>
  <si>
    <t xml:space="preserve">Учебная практика проводится в лабораториях и учебно-производственных мастерских, на полигонах техникума или предприятий соотвествующего профиля. Аттестация по итогам учебной практики проводится в форме дифференцированного зачета. </t>
  </si>
  <si>
    <t xml:space="preserve">Производственная практика проводится в организациях, направление деятельности которых соответствует профилю подготовки обучающихся. Аттестация по итогам производственной практики проводится в форме дифференцированного зачета с учетом результатов, подтвержденных документами в ЛНА техникума. </t>
  </si>
  <si>
    <t>Общая продолжительность каникул при освоении образовательной программы составляет 8 -11 недель в учебном году, в том числе не менее 2 недель в зимний период, за исключением последнего года обучения, когда каникулы составляют 2 недели в зимний период.</t>
  </si>
  <si>
    <t>Промежуточная аттестация в форме зачета, дифференцированного зачета проводится за счет часов, отведенных на освоение соответствующей учебной дисциплины, междисциплинарного курса, практики в размере 1-2 академических часов. Количество зачетов - не менее 10. В указанное количество не входят экзамены и зачеты по физической культуре. По итогам зачета обучающемуся выставляется "зачтено", по итогам дифференцированного зачета обучающемуся выставляется оценка: "отлично", "хорошо", "удовлетворительно", "неудовлетворительно".</t>
  </si>
  <si>
    <t>Заместитель директора по УПР                                                                                  Н.В.Дубровская</t>
  </si>
  <si>
    <t xml:space="preserve">Формы и порядок проведения государственной итоговой аттестации определяются Требованиями к организации и проведению ГИА, утвержденными  профессиональной образовательной организацией.  Общий объем времени, отведенного на ГИА составляет 216 часов, из них 144 часа отводится на выполнение дипломной работы (4 недели), 36 часов отводится на  защиту дипломной работы (1 неделя), 36 часов - на государственный экзамен в форме демонстрационного экзамена (1  неделя). </t>
  </si>
  <si>
    <t>Защита дипломного проекта (работы)  ( 1 нед.)</t>
  </si>
  <si>
    <t>Демонстрационный экзамен  ( 1 нед.)</t>
  </si>
  <si>
    <t xml:space="preserve">В период обучения в рамках дисциплины "Безопасность жизнедеятельности" проводятся учебные сборы (п. 1 ст. 13 Федерального закона «О воинской обязанности и военной службе» от 28 марта 1998 г. № 53-ФЗ). </t>
  </si>
  <si>
    <t>При планировании промежуточной аттестации в форме экзамена, техникум определяет день, освобожденный от других форм учебной нагрузки.  Промежуточная аттестация, проводимая в  виде зачета и дифференцированного зачета , проводится за счет времени, отводимого на соответствующие учебные дисциплины.</t>
  </si>
  <si>
    <t xml:space="preserve">дифференцированных зачетов (в т.ч. физическая культура) </t>
  </si>
  <si>
    <t>зачетов ( в т.ч. физическая культура)</t>
  </si>
  <si>
    <t>Приказа МОиН  РФ от 8 ноября 2021года № 800 "Об утверждении порядка проведения государственной итоговой аттестации по образовательным программам среднего профессионального образования".</t>
  </si>
  <si>
    <t>СГ.00</t>
  </si>
  <si>
    <t>Социально-гуманитарный цикл</t>
  </si>
  <si>
    <t>СГ.01</t>
  </si>
  <si>
    <t>СГ.02</t>
  </si>
  <si>
    <t>СГ.03</t>
  </si>
  <si>
    <t>СГ.04</t>
  </si>
  <si>
    <t>История России</t>
  </si>
  <si>
    <t>Иностранный язык в профессиональной деятельности</t>
  </si>
  <si>
    <t>СГ.05</t>
  </si>
  <si>
    <t>Основы финансовой грамотности</t>
  </si>
  <si>
    <t>Физическая культура/адаптированная физическая культура</t>
  </si>
  <si>
    <t xml:space="preserve">Общепрофессиональный цикл </t>
  </si>
  <si>
    <t>Русский язык и культура профессиональной коммуникации педагога</t>
  </si>
  <si>
    <t>Основы педагогики</t>
  </si>
  <si>
    <t>Основы психологии</t>
  </si>
  <si>
    <t>Проектная и исследовательская деятельность в профессиональной сфере</t>
  </si>
  <si>
    <t>Информатика и информационно-коммуникационные технологии в профессиональной деятельности</t>
  </si>
  <si>
    <t>Основы обучения лицс особыми образовательными потребностями</t>
  </si>
  <si>
    <t>Основы возрастной и педагогической психологии</t>
  </si>
  <si>
    <t>ОП.09</t>
  </si>
  <si>
    <t>Детская психология</t>
  </si>
  <si>
    <t>ОП.10</t>
  </si>
  <si>
    <t>Дошкольная педагогика</t>
  </si>
  <si>
    <t>Организация мероприятий, направленных на укрепление здоровья  и  физическое развитие детей раннего и дошкольного возраста</t>
  </si>
  <si>
    <t>Медико-биологические основы здоровья</t>
  </si>
  <si>
    <t>Организация различных видов деятельности детей в дошкольной образовательной организации</t>
  </si>
  <si>
    <t>Психолого-педагогические  основы организации общения  детей раннего и дошкольного возраста</t>
  </si>
  <si>
    <t>Теоретические и методические основы организации игровой деятельности детей раннего и дошкольного возраста с практикумом</t>
  </si>
  <si>
    <t>Теоретические и методические основы организации самообслуживания и трудовой деятельности детей раннего и  дошкольного возраста</t>
  </si>
  <si>
    <t>Теоретические и методические основы организации продуктивных видов деятельности детей раннего и  дошкольного возраста с практикумом</t>
  </si>
  <si>
    <t>Теоретические и методические основы организации музыкальной  деятельности детей раннего и  дошкольного возраста с практикумом</t>
  </si>
  <si>
    <t>Организация процесса обучения  по основным общеобразовательным программам дошкольного образования</t>
  </si>
  <si>
    <t>Теория и методика развития речи у детей раннего и дошкольного возраста</t>
  </si>
  <si>
    <t>Теория и методика формирования элементарных математических представлений у детей раннего и дошкольного возраста</t>
  </si>
  <si>
    <t>Теория и методика экологического образования детей раннего и дошкольного возраста</t>
  </si>
  <si>
    <t>Теория и методика ознакомления с социальным миром детей раннего и дошкольного возраста</t>
  </si>
  <si>
    <t>МДК.03.05</t>
  </si>
  <si>
    <t>Детская литература с практикумом по выразительному чтению</t>
  </si>
  <si>
    <t>Организация воспитательного процесса детей раннего и дошкольного возраста в ДОО</t>
  </si>
  <si>
    <t>Теоретические и методические основы процесса воспитания детей раннего и дошкольного возраста</t>
  </si>
  <si>
    <t>Организация взаимодействия с радителями (законными представителями) детей и сотрудниками ДОО по вопросам развития и образования детей</t>
  </si>
  <si>
    <t>Теоретические и методические основы организации взаимодействия с радителями (законными представителями) детей и сотрудниками ДОО</t>
  </si>
  <si>
    <t>Теоритические и методические основы разработки и реализации парциональной программы в области художественно-эстетического развития с практикумом</t>
  </si>
  <si>
    <t xml:space="preserve">ПП.06 </t>
  </si>
  <si>
    <t>ПМ.07</t>
  </si>
  <si>
    <t>МДК.07.01</t>
  </si>
  <si>
    <t>МДК.07.02</t>
  </si>
  <si>
    <t>УП.07</t>
  </si>
  <si>
    <t>Основы предпринимательства и трудоустройства на работу</t>
  </si>
  <si>
    <t>консультации</t>
  </si>
  <si>
    <t>ПА.00</t>
  </si>
  <si>
    <t>0з/5дз/4э</t>
  </si>
  <si>
    <t>промежуточной аттестации</t>
  </si>
  <si>
    <t>Закона РФ «Об образовании в Российской Федерации» № 273 от 29.12.2012 ( с изменениями и дополнениями);</t>
  </si>
  <si>
    <t>Приказ Министерства просвящения РФ от 24 августа 2022 г.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t>
  </si>
  <si>
    <t>Федерального государственного образовательного стандарта по специальности среднего профессионального образования (далее – СПО), утвержденного приказом Министерства образования и науки Российской Федерации № 743 от 17.08.2022 года 44.02.01. "Дошкольное образование"  (Зарегистрированный в Минюсте России 22.09.2022 №70195).</t>
  </si>
  <si>
    <t xml:space="preserve">ФГОС среднего общего образования (Приказ Миобрнауки России от 17 мая 2012г. № 413 "Об утверждении федерального государственного образовательного стандарта среднего (полного) общего образования";  </t>
  </si>
  <si>
    <r>
      <t xml:space="preserve">Приказа Министерства просвящения Российской Федерации от 12.08.2022 года № 732 "О внесении изменений в федеральный государственный образовательный стандарт среднего общего образования, утвержденный приказом Министерства образования и науки Российской Федерации от 17 мая 2012 г. </t>
    </r>
    <r>
      <rPr>
        <i/>
        <sz val="12"/>
        <color indexed="8"/>
        <rFont val="Times New Roman"/>
        <family val="1"/>
        <charset val="204"/>
      </rPr>
      <t>№ 413;</t>
    </r>
  </si>
  <si>
    <t xml:space="preserve">В тех случаях, если учебным планом по учебным дисциплинам, междисциплинарным курсам и профессиональным модулям в качестве промежуточной аттестации предусмотрено проведение экзамена,или  при реализации программы предусмотрено выполнение курсового проекта или курсовой работы, то для обучающихся проводятся консультации.   Время, отводимое на консультации,  рассчитывается за счет времени, предусмотренного на промежуточную аттестацию.  Консультации проводятся в групповой или индивидуальной форме, могут быть устными или письменными. </t>
  </si>
  <si>
    <t xml:space="preserve">Обязательная часть   социально- гуманитарного цикла образовательной программы предусматривает изучение следующих обязательных дисциплин:  «История России»,  «Иностранный язык в профессиональной деятельности», «Физическая культура», "Безопасность жизнедеятельности", "Основы финансовой грамотности". С целью обеспечения требований ФГОС общий объем дисциплины "Физическая культура" составляет 100 часов, для обучающихся инвалидов и лиц с ограниченными возможностями здоровья предусмотренна "Адаптированная физическая культура" . </t>
  </si>
  <si>
    <t xml:space="preserve">Обязательная часть социально - гуманитарного  цикла предусматривает изучение дисциплины «Безопасность жизнедеятельности». Объем часов на дисциплину составляет 72 часа.  При реализации дисциплины "Безопасность жизнедеятельности" 70 процентов от общего объема времени, отведенного на указанную дисциплину,  предусмотрено для освоения основ военной службы юношами, а для подгрупп девушек этот объем времени  ориентирован на освоение основ медицинских знаний. В период обучения с юношами проводятся учебные сборы. </t>
  </si>
  <si>
    <t>Обязательная часть общепрофессионального цикла предусматривает изучение следующих дисциплин: "Русский язык и культура профессиональной коммуникации педагога", "Основы педагогики", "Основы психологии", "Возрастная анатомия, физиология и гигиена", "Проектная и исследовательская деятельность в профессиональной сфере", "Информатика и информационно-коммуникационные технологии в профессиональной деятельности", "Осмновы обучения лиц с особыми образовательными потребностями", "Основы возрастной и педагогической психологии", "Детская психология", "Дошкольная педагогика".</t>
  </si>
  <si>
    <r>
      <t>Профессиональный цикл состоит из профессиональных модулей в соответствии с основными видами деятельности специалиста  среднего звена: воспитатель детей дошкольного возраста. В состав профессионального модуля входит один или несколько междисциплинарных курсов. По междисциплинарным  курсам</t>
    </r>
    <r>
      <rPr>
        <sz val="12"/>
        <rFont val="Times New Roman"/>
        <family val="1"/>
        <charset val="204"/>
      </rPr>
      <t xml:space="preserve"> </t>
    </r>
    <r>
      <rPr>
        <sz val="12"/>
        <color indexed="8"/>
        <rFont val="Times New Roman"/>
        <family val="1"/>
        <charset val="204"/>
      </rPr>
      <t xml:space="preserve"> предусмотрено выполнение  курсовой работы. Выполнение курсовой работы реализуется в пределах времени, отведенного на изучение учебной дисциплины и междисциплинарного курса в рамках профессионального модуля.</t>
    </r>
  </si>
  <si>
    <t>Вариативная часть образовательной программы составляет 766 часа  и распределяется следующим образом:</t>
  </si>
  <si>
    <t xml:space="preserve">Базовая часть профессионального цикла увеличена на 616 часа за счет часов вариативной части образовательной программы с целью углубления подготовки обучающегося в рамках получаемой  квалификации увеличено количество часов на освоение профессиональных модулей, определенных ФГОС СПО в рамках получаемой квалификации. Введен вариативный дополнительный профессиональный модуль "Основы предпринимательства и трудоустройства на работу" в объеме 150 часов, цель которого - подготовить выпускника к трудоустройству или к организации самозанятости. </t>
  </si>
  <si>
    <t>Государственная итоговая аттестация (ГИА) проводится в форме демонстрационного экзамена и защиты дипломного проекта (работы).</t>
  </si>
  <si>
    <t>"_____"_________________2024г.</t>
  </si>
  <si>
    <r>
      <t>на базе</t>
    </r>
    <r>
      <rPr>
        <u/>
        <sz val="12"/>
        <rFont val="Times New Roman"/>
        <family val="1"/>
        <charset val="204"/>
      </rPr>
      <t xml:space="preserve"> среднего общего</t>
    </r>
    <r>
      <rPr>
        <sz val="14"/>
        <rFont val="Times New Roman"/>
        <family val="1"/>
        <charset val="204"/>
      </rPr>
      <t xml:space="preserve"> </t>
    </r>
    <r>
      <rPr>
        <sz val="12"/>
        <rFont val="Times New Roman"/>
        <family val="1"/>
        <charset val="204"/>
      </rPr>
      <t>образования</t>
    </r>
  </si>
  <si>
    <t xml:space="preserve">Организация процесса разработки и реализации парциональной образовательной программы в области художественно-эстетического развития </t>
  </si>
  <si>
    <t>I курс</t>
  </si>
  <si>
    <t>2 сем. 24 нед.</t>
  </si>
  <si>
    <t>4 сем. 23 нед.</t>
  </si>
  <si>
    <t>6 сем. 14 нед</t>
  </si>
  <si>
    <t>II курс</t>
  </si>
  <si>
    <t>III</t>
  </si>
  <si>
    <t>-,ДЗ,-,-,-,-</t>
  </si>
  <si>
    <t>-,-,-,-,-,ДЗ</t>
  </si>
  <si>
    <t>-,-,-,ДЗ,-,-</t>
  </si>
  <si>
    <t>З,З,З,З,З,ДЗ</t>
  </si>
  <si>
    <t>ДЗ,-,-,-,-,-</t>
  </si>
  <si>
    <t>5з/5дз/0э</t>
  </si>
  <si>
    <t>-,Э,-,-,-,-</t>
  </si>
  <si>
    <t>Э,-,-,-,-,-</t>
  </si>
  <si>
    <t>-,-,-,-,Э,-</t>
  </si>
  <si>
    <t>-,-,-,Э,-,-</t>
  </si>
  <si>
    <t>-,-,Э,-,-,-</t>
  </si>
  <si>
    <t>-,-,-,-,ДЗ,-</t>
  </si>
  <si>
    <t>-,-,ДЗ,-,-,-</t>
  </si>
  <si>
    <t xml:space="preserve"> -,-,-,-,-,Э</t>
  </si>
  <si>
    <t>-,-,-,-,-,-</t>
  </si>
  <si>
    <t>0з/20дз/14э</t>
  </si>
  <si>
    <t>5з/30дз/18э</t>
  </si>
  <si>
    <t>5з/10дз/4э</t>
  </si>
  <si>
    <t>8(1)</t>
  </si>
  <si>
    <r>
      <t>Срок получения образования  –</t>
    </r>
    <r>
      <rPr>
        <b/>
        <sz val="12"/>
        <rFont val="Times New Roman"/>
        <family val="1"/>
        <charset val="204"/>
      </rPr>
      <t xml:space="preserve"> 2 </t>
    </r>
    <r>
      <rPr>
        <b/>
        <u/>
        <sz val="12"/>
        <rFont val="Times New Roman"/>
        <family val="1"/>
        <charset val="204"/>
      </rPr>
      <t>года и 10 мес.</t>
    </r>
  </si>
  <si>
    <t>Учебный год ежегодно начинается 1 сентября. Объем образовательной программы составляет 4464 часов.</t>
  </si>
  <si>
    <t xml:space="preserve">Проведение преддипломной практики ориентировано на проверку готовности выпускника к самостоятельной трудовой деятельности и подготовку к выполнению  дипломного проекта (работы) в организациях различных организационно-правовых форм, а также на апробацию основных положений  дипломного проекта (работы). </t>
  </si>
  <si>
    <t xml:space="preserve">4.3  Образовательная программа среднего профессионального образования </t>
  </si>
  <si>
    <t>Общий объем учебной практики составляет 11 недель:   5 недель на  2 курсе, 6 недель на 3 курсе.</t>
  </si>
  <si>
    <t xml:space="preserve">Общий объем производственной практики (по профилю специальности) составляет 16 недель,  производственная практика предусмотрена  7 недель на 2 курсе, 9 недель на 4 курсе. </t>
  </si>
  <si>
    <t>4.4   Формирование вариативной части образовательной программы</t>
  </si>
  <si>
    <t>4.5   Порядок аттестации обучающихся</t>
  </si>
  <si>
    <t>На промежуточную аттестацию учебным заведением отводится  5 недель на весь срок обучения: на 1-2  курсах - по 1 недели на экзаменационную сессию в каждом семестре, на 3 курсе - 1 неделя в первом семестре.</t>
  </si>
  <si>
    <r>
      <t xml:space="preserve">                                                                                                                                                                  </t>
    </r>
    <r>
      <rPr>
        <b/>
        <sz val="12"/>
        <rFont val="Times New Roman"/>
        <family val="1"/>
        <charset val="204"/>
      </rPr>
      <t>Пояснительная записка</t>
    </r>
  </si>
  <si>
    <t>Э(м)</t>
  </si>
  <si>
    <t>Э (м)</t>
  </si>
  <si>
    <t xml:space="preserve">В структуре промежуточной аттестации по каждому семестру предусмотрены  экзамены, проводимых в рамках экзаменационной сессии. Количество экзаменов в процессе промежуточной аттестации обучающихся не превышает 8 экзаменов в учебном году.  По профессиональным модулям обязательная форма промежуточной аттестации – Эм (экзамен по модулю), который проводится в виде практико-ориентированной оценки результатов обучения. Экзамен по модулю учитывается  при подсчете общего количества экзаменов в профессиональном модуле.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</si>
</sst>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0"/>
      <name val="Arial"/>
      <family val="2"/>
      <charset val="204"/>
    </font>
    <font>
      <sz val="13"/>
      <name val="Times New Roman"/>
      <family val="1"/>
      <charset val="204"/>
    </font>
    <font>
      <sz val="12"/>
      <name val="Times New Roman"/>
      <family val="1"/>
      <charset val="204"/>
    </font>
    <font>
      <sz val="12"/>
      <name val="Times New Roman"/>
      <family val="1"/>
      <charset val="204"/>
    </font>
    <font>
      <i/>
      <sz val="9"/>
      <name val="Times New Roman"/>
      <family val="1"/>
      <charset val="204"/>
    </font>
    <font>
      <sz val="11"/>
      <name val="Times New Roman"/>
      <family val="1"/>
      <charset val="204"/>
    </font>
    <font>
      <b/>
      <sz val="12"/>
      <name val="Times New Roman"/>
      <family val="1"/>
      <charset val="204"/>
    </font>
    <font>
      <b/>
      <sz val="14"/>
      <name val="Times New Roman"/>
      <family val="1"/>
      <charset val="204"/>
    </font>
    <font>
      <sz val="14"/>
      <name val="Arial"/>
      <family val="2"/>
      <charset val="204"/>
    </font>
    <font>
      <sz val="14"/>
      <name val="Times New Roman"/>
      <family val="1"/>
      <charset val="204"/>
    </font>
    <font>
      <sz val="12"/>
      <name val="Times New Roman"/>
      <family val="1"/>
      <charset val="204"/>
    </font>
    <font>
      <sz val="13"/>
      <name val="Times New Roman"/>
      <family val="1"/>
      <charset val="204"/>
    </font>
    <font>
      <sz val="12"/>
      <color indexed="8"/>
      <name val="Times New Roman"/>
      <family val="1"/>
      <charset val="204"/>
    </font>
    <font>
      <sz val="10"/>
      <name val="Arial"/>
      <family val="2"/>
      <charset val="204"/>
    </font>
    <font>
      <sz val="10"/>
      <name val="Arial Cyr"/>
      <charset val="204"/>
    </font>
    <font>
      <sz val="10"/>
      <name val="Times New Roman"/>
      <family val="1"/>
      <charset val="204"/>
    </font>
    <font>
      <b/>
      <sz val="10"/>
      <name val="Times New Roman"/>
      <family val="1"/>
      <charset val="204"/>
    </font>
    <font>
      <b/>
      <sz val="12"/>
      <name val="Times New Roman"/>
      <family val="1"/>
      <charset val="204"/>
    </font>
    <font>
      <sz val="12"/>
      <name val="Arial Cyr"/>
      <charset val="204"/>
    </font>
    <font>
      <i/>
      <sz val="10"/>
      <name val="Times New Roman"/>
      <family val="1"/>
      <charset val="204"/>
    </font>
    <font>
      <sz val="14"/>
      <name val="Arial Cyr"/>
      <charset val="204"/>
    </font>
    <font>
      <b/>
      <i/>
      <u/>
      <sz val="14"/>
      <name val="Times New Roman"/>
      <family val="1"/>
      <charset val="204"/>
    </font>
    <font>
      <b/>
      <sz val="14"/>
      <name val="Arial Cyr"/>
      <charset val="204"/>
    </font>
    <font>
      <b/>
      <u/>
      <sz val="14"/>
      <name val="Times New Roman"/>
      <family val="1"/>
      <charset val="204"/>
    </font>
    <font>
      <u/>
      <sz val="14"/>
      <name val="Arial Cyr"/>
      <charset val="204"/>
    </font>
    <font>
      <u/>
      <sz val="12"/>
      <name val="Times New Roman"/>
      <family val="1"/>
      <charset val="204"/>
    </font>
    <font>
      <b/>
      <u/>
      <sz val="12"/>
      <name val="Times New Roman"/>
      <family val="1"/>
      <charset val="204"/>
    </font>
    <font>
      <sz val="12"/>
      <name val="Arial"/>
      <family val="2"/>
      <charset val="204"/>
    </font>
    <font>
      <b/>
      <sz val="11"/>
      <name val="Times New Roman"/>
      <family val="1"/>
      <charset val="204"/>
    </font>
    <font>
      <b/>
      <sz val="7"/>
      <name val="Times New Roman"/>
      <family val="1"/>
      <charset val="204"/>
    </font>
    <font>
      <sz val="12"/>
      <color theme="1"/>
      <name val="Times New Roman"/>
      <family val="1"/>
      <charset val="204"/>
    </font>
    <font>
      <b/>
      <sz val="12"/>
      <color theme="1"/>
      <name val="Times New Roman"/>
      <family val="1"/>
      <charset val="204"/>
    </font>
    <font>
      <i/>
      <sz val="12"/>
      <color indexed="8"/>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0000"/>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B05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pplyNumberFormat="0" applyFont="0" applyFill="0" applyBorder="0" applyAlignment="0" applyProtection="0">
      <alignment vertical="top"/>
    </xf>
    <xf numFmtId="0" fontId="15" fillId="0" borderId="0"/>
    <xf numFmtId="0" fontId="1" fillId="0" borderId="0"/>
  </cellStyleXfs>
  <cellXfs count="171">
    <xf numFmtId="0" fontId="1" fillId="0" borderId="0" xfId="0" applyNumberFormat="1" applyFont="1" applyFill="1" applyBorder="1" applyAlignment="1" applyProtection="1">
      <alignment vertical="top"/>
    </xf>
    <xf numFmtId="0" fontId="3" fillId="0" borderId="6"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vertical="top"/>
    </xf>
    <xf numFmtId="0" fontId="6" fillId="0" borderId="6" xfId="0" applyNumberFormat="1" applyFont="1" applyFill="1" applyBorder="1" applyAlignment="1" applyProtection="1">
      <alignment horizontal="center" vertical="top"/>
    </xf>
    <xf numFmtId="0" fontId="4" fillId="0" borderId="6" xfId="0" applyNumberFormat="1" applyFont="1" applyFill="1" applyBorder="1" applyAlignment="1" applyProtection="1">
      <alignment horizontal="center" vertical="top"/>
    </xf>
    <xf numFmtId="0" fontId="1" fillId="0" borderId="1" xfId="0" applyNumberFormat="1" applyFont="1" applyFill="1" applyBorder="1" applyAlignment="1" applyProtection="1">
      <alignment horizontal="left" vertical="top"/>
    </xf>
    <xf numFmtId="0" fontId="7" fillId="0" borderId="6" xfId="0" applyNumberFormat="1" applyFont="1" applyFill="1" applyBorder="1" applyAlignment="1" applyProtection="1">
      <alignment horizontal="left" vertical="top" indent="6"/>
    </xf>
    <xf numFmtId="0" fontId="7" fillId="0" borderId="6" xfId="0" applyNumberFormat="1" applyFont="1" applyFill="1" applyBorder="1" applyAlignment="1" applyProtection="1">
      <alignment horizontal="left" vertical="top"/>
    </xf>
    <xf numFmtId="0" fontId="3" fillId="0" borderId="6" xfId="0" applyNumberFormat="1" applyFont="1" applyFill="1" applyBorder="1" applyAlignment="1" applyProtection="1">
      <alignment horizontal="left" vertical="top"/>
    </xf>
    <xf numFmtId="0" fontId="3" fillId="0" borderId="6"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vertical="top"/>
    </xf>
    <xf numFmtId="0" fontId="8" fillId="0" borderId="0" xfId="0" applyNumberFormat="1" applyFont="1" applyFill="1" applyBorder="1" applyAlignment="1" applyProtection="1">
      <alignment vertical="top"/>
    </xf>
    <xf numFmtId="0" fontId="10" fillId="0" borderId="0" xfId="0" applyNumberFormat="1" applyFont="1" applyFill="1" applyBorder="1" applyAlignment="1" applyProtection="1">
      <alignment vertical="top"/>
    </xf>
    <xf numFmtId="0" fontId="14" fillId="0" borderId="0" xfId="0" applyNumberFormat="1" applyFont="1" applyFill="1" applyBorder="1" applyAlignment="1" applyProtection="1">
      <alignment vertical="top"/>
    </xf>
    <xf numFmtId="0" fontId="0" fillId="3" borderId="6" xfId="0" applyFill="1" applyBorder="1" applyAlignment="1"/>
    <xf numFmtId="0" fontId="0" fillId="0" borderId="6" xfId="0" applyBorder="1" applyAlignment="1"/>
    <xf numFmtId="0" fontId="0" fillId="2" borderId="6" xfId="0" applyFill="1" applyBorder="1" applyAlignment="1"/>
    <xf numFmtId="0" fontId="0" fillId="4" borderId="6" xfId="0" applyFill="1" applyBorder="1" applyAlignment="1"/>
    <xf numFmtId="0" fontId="0" fillId="5" borderId="6" xfId="0" applyFill="1" applyBorder="1" applyAlignment="1"/>
    <xf numFmtId="0" fontId="0" fillId="6" borderId="6" xfId="0" applyFill="1" applyBorder="1" applyAlignment="1"/>
    <xf numFmtId="0" fontId="0" fillId="7" borderId="6" xfId="0" applyFill="1" applyBorder="1" applyAlignment="1"/>
    <xf numFmtId="0" fontId="15" fillId="0" borderId="0" xfId="1"/>
    <xf numFmtId="0" fontId="10" fillId="0" borderId="0" xfId="1" applyFont="1" applyAlignment="1">
      <alignment horizontal="right"/>
    </xf>
    <xf numFmtId="0" fontId="11" fillId="0" borderId="0" xfId="1" applyFont="1"/>
    <xf numFmtId="0" fontId="19" fillId="0" borderId="0" xfId="1" applyFont="1" applyBorder="1"/>
    <xf numFmtId="0" fontId="20" fillId="0" borderId="0" xfId="1" applyFont="1" applyAlignment="1">
      <alignment horizontal="right"/>
    </xf>
    <xf numFmtId="0" fontId="10" fillId="0" borderId="0" xfId="1" applyFont="1" applyAlignment="1">
      <alignment horizontal="center"/>
    </xf>
    <xf numFmtId="0" fontId="15" fillId="0" borderId="0" xfId="1" applyAlignment="1"/>
    <xf numFmtId="0" fontId="15" fillId="0" borderId="0" xfId="1" applyBorder="1"/>
    <xf numFmtId="0" fontId="8" fillId="0" borderId="0" xfId="1" applyFont="1" applyAlignment="1">
      <alignment horizontal="center"/>
    </xf>
    <xf numFmtId="0" fontId="21" fillId="0" borderId="0" xfId="1" applyFont="1" applyAlignment="1">
      <alignment horizontal="center"/>
    </xf>
    <xf numFmtId="0" fontId="22" fillId="0" borderId="0" xfId="1" applyFont="1" applyAlignment="1">
      <alignment horizontal="center"/>
    </xf>
    <xf numFmtId="0" fontId="23" fillId="0" borderId="0" xfId="1" applyFont="1" applyAlignment="1">
      <alignment horizontal="center"/>
    </xf>
    <xf numFmtId="0" fontId="24" fillId="0" borderId="0" xfId="1" applyFont="1" applyAlignment="1">
      <alignment horizontal="center"/>
    </xf>
    <xf numFmtId="0" fontId="25" fillId="0" borderId="0" xfId="1" applyFont="1" applyAlignment="1">
      <alignment horizontal="center"/>
    </xf>
    <xf numFmtId="0" fontId="21" fillId="0" borderId="0" xfId="1" applyFont="1" applyBorder="1" applyAlignment="1"/>
    <xf numFmtId="0" fontId="16" fillId="0" borderId="0" xfId="1" applyFont="1" applyAlignment="1">
      <alignment horizontal="center"/>
    </xf>
    <xf numFmtId="0" fontId="17" fillId="0" borderId="0" xfId="1" applyFont="1" applyAlignment="1">
      <alignment horizontal="center"/>
    </xf>
    <xf numFmtId="0" fontId="1" fillId="7" borderId="6" xfId="0" applyFont="1" applyFill="1" applyBorder="1" applyAlignment="1"/>
    <xf numFmtId="0" fontId="1" fillId="0" borderId="0" xfId="0" applyNumberFormat="1" applyFont="1" applyFill="1" applyBorder="1" applyAlignment="1" applyProtection="1">
      <alignment vertical="top"/>
    </xf>
    <xf numFmtId="0" fontId="7" fillId="0" borderId="6" xfId="0" applyNumberFormat="1" applyFont="1" applyFill="1" applyBorder="1" applyAlignment="1" applyProtection="1">
      <alignment horizontal="center" vertical="top" wrapText="1"/>
    </xf>
    <xf numFmtId="0" fontId="28" fillId="0" borderId="2" xfId="0" applyNumberFormat="1" applyFont="1" applyFill="1" applyBorder="1" applyAlignment="1" applyProtection="1">
      <alignment horizontal="left" vertical="top"/>
    </xf>
    <xf numFmtId="0" fontId="28" fillId="0" borderId="7" xfId="0" applyNumberFormat="1" applyFont="1" applyFill="1" applyBorder="1" applyAlignment="1" applyProtection="1">
      <alignment horizontal="left" vertical="top"/>
    </xf>
    <xf numFmtId="0" fontId="7" fillId="0" borderId="4" xfId="0" applyNumberFormat="1" applyFont="1" applyFill="1" applyBorder="1" applyAlignment="1" applyProtection="1">
      <alignment horizontal="left" vertical="top" indent="2"/>
    </xf>
    <xf numFmtId="0" fontId="7" fillId="0" borderId="5" xfId="0" applyNumberFormat="1" applyFont="1" applyFill="1" applyBorder="1" applyAlignment="1" applyProtection="1">
      <alignment horizontal="left" vertical="top"/>
    </xf>
    <xf numFmtId="0" fontId="7" fillId="0" borderId="6" xfId="0" applyNumberFormat="1" applyFont="1" applyFill="1" applyBorder="1" applyAlignment="1" applyProtection="1">
      <alignment horizontal="left" vertical="top" indent="2"/>
    </xf>
    <xf numFmtId="0" fontId="7" fillId="0" borderId="6" xfId="0" applyNumberFormat="1" applyFont="1" applyFill="1" applyBorder="1" applyAlignment="1" applyProtection="1">
      <alignment horizontal="left" vertical="top" indent="11"/>
    </xf>
    <xf numFmtId="0" fontId="7" fillId="0" borderId="6" xfId="0" applyNumberFormat="1" applyFont="1" applyFill="1" applyBorder="1" applyAlignment="1" applyProtection="1">
      <alignment horizontal="center" vertical="top"/>
    </xf>
    <xf numFmtId="49" fontId="7" fillId="0" borderId="6" xfId="0" applyNumberFormat="1" applyFont="1" applyFill="1" applyBorder="1" applyAlignment="1" applyProtection="1">
      <alignment horizontal="center" vertical="top"/>
    </xf>
    <xf numFmtId="49" fontId="28" fillId="0" borderId="6" xfId="0" applyNumberFormat="1" applyFont="1" applyFill="1" applyBorder="1" applyAlignment="1" applyProtection="1">
      <alignment horizontal="left" vertical="top"/>
    </xf>
    <xf numFmtId="0" fontId="28" fillId="0" borderId="11" xfId="0" applyNumberFormat="1" applyFont="1" applyFill="1" applyBorder="1" applyAlignment="1" applyProtection="1">
      <alignment horizontal="left" vertical="top"/>
    </xf>
    <xf numFmtId="0" fontId="28" fillId="0" borderId="13" xfId="0" applyNumberFormat="1" applyFont="1" applyFill="1" applyBorder="1" applyAlignment="1" applyProtection="1">
      <alignment horizontal="left" vertical="top"/>
    </xf>
    <xf numFmtId="0" fontId="28" fillId="0" borderId="15" xfId="0" applyNumberFormat="1" applyFont="1" applyFill="1" applyBorder="1" applyAlignment="1" applyProtection="1">
      <alignment horizontal="left" vertical="top"/>
    </xf>
    <xf numFmtId="0" fontId="3" fillId="0" borderId="6"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49" fontId="3" fillId="0" borderId="6"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top"/>
    </xf>
    <xf numFmtId="0" fontId="1" fillId="0" borderId="0" xfId="0" applyNumberFormat="1" applyFont="1" applyFill="1" applyBorder="1" applyAlignment="1" applyProtection="1">
      <alignment vertical="top"/>
    </xf>
    <xf numFmtId="0" fontId="3" fillId="0" borderId="0" xfId="0" applyNumberFormat="1" applyFont="1" applyFill="1" applyBorder="1" applyAlignment="1" applyProtection="1">
      <alignment vertical="center"/>
    </xf>
    <xf numFmtId="0" fontId="0" fillId="0" borderId="0" xfId="0" applyAlignment="1"/>
    <xf numFmtId="0" fontId="1" fillId="0" borderId="0" xfId="0" applyNumberFormat="1" applyFont="1" applyFill="1" applyBorder="1" applyAlignment="1" applyProtection="1">
      <alignment vertical="top"/>
    </xf>
    <xf numFmtId="0" fontId="7" fillId="0" borderId="3" xfId="0" applyNumberFormat="1" applyFont="1" applyFill="1" applyBorder="1" applyAlignment="1" applyProtection="1">
      <alignment horizontal="center" vertical="top" wrapText="1"/>
    </xf>
    <xf numFmtId="49" fontId="3" fillId="0" borderId="6" xfId="0" applyNumberFormat="1" applyFont="1" applyFill="1" applyBorder="1" applyAlignment="1">
      <alignment horizontal="center" vertical="center" wrapText="1"/>
    </xf>
    <xf numFmtId="0" fontId="7" fillId="0" borderId="5" xfId="0" applyNumberFormat="1" applyFont="1" applyFill="1" applyBorder="1" applyAlignment="1" applyProtection="1">
      <alignment vertical="top"/>
    </xf>
    <xf numFmtId="0" fontId="7" fillId="9" borderId="6" xfId="0" applyNumberFormat="1" applyFont="1" applyFill="1" applyBorder="1" applyAlignment="1" applyProtection="1">
      <alignment horizontal="center" vertical="center"/>
    </xf>
    <xf numFmtId="0" fontId="7" fillId="9" borderId="6" xfId="0" applyNumberFormat="1" applyFont="1" applyFill="1" applyBorder="1" applyAlignment="1" applyProtection="1">
      <alignment horizontal="left" vertical="top" indent="5"/>
    </xf>
    <xf numFmtId="49" fontId="7" fillId="9" borderId="6" xfId="0" applyNumberFormat="1" applyFont="1" applyFill="1" applyBorder="1" applyAlignment="1">
      <alignment horizontal="center" vertical="center" wrapText="1"/>
    </xf>
    <xf numFmtId="0" fontId="7" fillId="9" borderId="6" xfId="0" applyFont="1" applyFill="1" applyBorder="1" applyAlignment="1">
      <alignment horizontal="left" vertical="top" wrapText="1"/>
    </xf>
    <xf numFmtId="0" fontId="7" fillId="9" borderId="6" xfId="2" applyFont="1" applyFill="1" applyBorder="1" applyAlignment="1">
      <alignment horizontal="left" vertical="top" wrapText="1"/>
    </xf>
    <xf numFmtId="49" fontId="7" fillId="9" borderId="6" xfId="0" applyNumberFormat="1" applyFont="1" applyFill="1" applyBorder="1" applyAlignment="1" applyProtection="1">
      <alignment horizontal="center" vertical="center"/>
    </xf>
    <xf numFmtId="0" fontId="7" fillId="8" borderId="6"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left" vertical="top"/>
    </xf>
    <xf numFmtId="0" fontId="6" fillId="0" borderId="6" xfId="0" applyNumberFormat="1" applyFont="1" applyFill="1" applyBorder="1" applyAlignment="1" applyProtection="1">
      <alignment horizontal="center"/>
    </xf>
    <xf numFmtId="0" fontId="8" fillId="8" borderId="6" xfId="0" applyNumberFormat="1" applyFont="1" applyFill="1" applyBorder="1" applyAlignment="1" applyProtection="1">
      <alignment horizontal="left" vertical="top"/>
    </xf>
    <xf numFmtId="49" fontId="7" fillId="9" borderId="5" xfId="0" applyNumberFormat="1" applyFont="1" applyFill="1" applyBorder="1" applyAlignment="1" applyProtection="1">
      <alignment horizontal="center" vertical="center"/>
    </xf>
    <xf numFmtId="0" fontId="28" fillId="0" borderId="6" xfId="0" applyNumberFormat="1" applyFont="1" applyFill="1" applyBorder="1" applyAlignment="1" applyProtection="1">
      <alignment horizontal="center" vertical="center"/>
    </xf>
    <xf numFmtId="0" fontId="28" fillId="0" borderId="1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0" fontId="28" fillId="0" borderId="5"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top"/>
    </xf>
    <xf numFmtId="0" fontId="7" fillId="9" borderId="6"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3" borderId="6" xfId="0" applyNumberFormat="1" applyFont="1" applyFill="1" applyBorder="1" applyAlignment="1" applyProtection="1">
      <alignment horizontal="center" vertical="center"/>
    </xf>
    <xf numFmtId="0" fontId="3" fillId="10" borderId="6" xfId="0" applyNumberFormat="1" applyFont="1" applyFill="1" applyBorder="1" applyAlignment="1" applyProtection="1">
      <alignment horizontal="center" vertical="center"/>
    </xf>
    <xf numFmtId="0" fontId="7" fillId="9" borderId="0" xfId="0" applyNumberFormat="1" applyFont="1" applyFill="1" applyBorder="1" applyAlignment="1" applyProtection="1">
      <alignment vertical="top" wrapText="1"/>
    </xf>
    <xf numFmtId="49" fontId="3" fillId="0" borderId="6"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7" fillId="9" borderId="6" xfId="0" applyNumberFormat="1" applyFont="1" applyFill="1" applyBorder="1" applyAlignment="1" applyProtection="1">
      <alignment horizontal="left" vertical="top" wrapText="1"/>
    </xf>
    <xf numFmtId="0" fontId="3" fillId="2" borderId="6" xfId="0" applyFont="1" applyFill="1" applyBorder="1" applyAlignment="1">
      <alignment vertical="top" wrapText="1"/>
    </xf>
    <xf numFmtId="0" fontId="3" fillId="2" borderId="6" xfId="0" applyFont="1" applyFill="1" applyBorder="1" applyAlignment="1">
      <alignment vertical="top"/>
    </xf>
    <xf numFmtId="0" fontId="12" fillId="0" borderId="1" xfId="0" applyNumberFormat="1" applyFont="1" applyFill="1" applyBorder="1" applyAlignment="1" applyProtection="1">
      <alignment vertical="top"/>
    </xf>
    <xf numFmtId="0" fontId="2" fillId="0" borderId="1" xfId="0" applyNumberFormat="1" applyFont="1" applyFill="1" applyBorder="1" applyAlignment="1" applyProtection="1">
      <alignment vertical="top"/>
    </xf>
    <xf numFmtId="0" fontId="7" fillId="9"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left" vertical="center" wrapText="1"/>
    </xf>
    <xf numFmtId="0" fontId="28" fillId="0" borderId="10" xfId="0" applyNumberFormat="1" applyFont="1" applyFill="1" applyBorder="1" applyAlignment="1" applyProtection="1">
      <alignment horizontal="left" vertical="top"/>
    </xf>
    <xf numFmtId="0" fontId="7" fillId="0" borderId="5" xfId="0" applyNumberFormat="1" applyFont="1" applyFill="1" applyBorder="1" applyAlignment="1" applyProtection="1">
      <alignment horizontal="left" vertical="top"/>
    </xf>
    <xf numFmtId="0" fontId="1" fillId="0" borderId="6" xfId="0" applyNumberFormat="1" applyFont="1" applyFill="1" applyBorder="1" applyAlignment="1" applyProtection="1">
      <alignment horizontal="center"/>
    </xf>
    <xf numFmtId="0" fontId="29" fillId="0" borderId="6" xfId="0" applyNumberFormat="1" applyFont="1" applyFill="1" applyBorder="1" applyAlignment="1" applyProtection="1">
      <alignment horizontal="center"/>
    </xf>
    <xf numFmtId="49" fontId="7" fillId="8" borderId="6"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center" vertical="center"/>
    </xf>
    <xf numFmtId="0" fontId="11" fillId="0" borderId="0" xfId="1" applyFont="1" applyAlignment="1">
      <alignment horizontal="left"/>
    </xf>
    <xf numFmtId="0" fontId="15" fillId="0" borderId="0" xfId="1" applyAlignment="1">
      <alignment horizontal="left"/>
    </xf>
    <xf numFmtId="0" fontId="3" fillId="0" borderId="0" xfId="1" applyFont="1" applyAlignment="1">
      <alignment horizontal="left"/>
    </xf>
    <xf numFmtId="0" fontId="16" fillId="0" borderId="0" xfId="1" applyFont="1" applyAlignment="1">
      <alignment horizontal="center"/>
    </xf>
    <xf numFmtId="0" fontId="1" fillId="0" borderId="0" xfId="0" applyNumberFormat="1" applyFont="1" applyFill="1" applyBorder="1" applyAlignment="1" applyProtection="1">
      <alignment vertical="top"/>
    </xf>
    <xf numFmtId="0" fontId="17" fillId="0" borderId="0" xfId="1" applyFont="1" applyAlignment="1">
      <alignment horizontal="center"/>
    </xf>
    <xf numFmtId="0" fontId="18" fillId="0" borderId="0" xfId="1" applyFont="1" applyAlignment="1"/>
    <xf numFmtId="0" fontId="7"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32" fillId="0" borderId="0" xfId="0" applyFont="1" applyAlignment="1">
      <alignment horizontal="center"/>
    </xf>
    <xf numFmtId="0" fontId="31" fillId="0" borderId="0" xfId="0" applyFont="1" applyAlignment="1">
      <alignment horizontal="left" wrapText="1"/>
    </xf>
    <xf numFmtId="0" fontId="31"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xf numFmtId="0" fontId="31" fillId="2" borderId="0" xfId="0" applyFont="1" applyFill="1" applyAlignment="1">
      <alignment horizontal="left" wrapText="1"/>
    </xf>
    <xf numFmtId="0" fontId="31" fillId="2" borderId="0" xfId="0" applyFont="1" applyFill="1" applyAlignment="1">
      <alignment horizontal="left"/>
    </xf>
    <xf numFmtId="0" fontId="31" fillId="0" borderId="0" xfId="0" applyFont="1" applyAlignment="1">
      <alignment horizontal="center" wrapText="1"/>
    </xf>
    <xf numFmtId="0" fontId="31" fillId="0" borderId="0" xfId="0" applyFont="1" applyAlignment="1">
      <alignment horizontal="center"/>
    </xf>
    <xf numFmtId="0" fontId="0" fillId="0" borderId="0" xfId="0" applyAlignment="1">
      <alignment horizontal="center"/>
    </xf>
    <xf numFmtId="0" fontId="31" fillId="0" borderId="0" xfId="0" applyFont="1" applyAlignment="1">
      <alignment vertical="top" wrapText="1"/>
    </xf>
    <xf numFmtId="0" fontId="3" fillId="0" borderId="2"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center" vertical="top" wrapText="1"/>
    </xf>
    <xf numFmtId="0" fontId="3" fillId="0" borderId="2" xfId="0" applyNumberFormat="1" applyFont="1" applyFill="1" applyBorder="1" applyAlignment="1" applyProtection="1">
      <alignment horizontal="center" vertical="top"/>
    </xf>
    <xf numFmtId="0" fontId="3" fillId="0" borderId="3" xfId="0" applyNumberFormat="1" applyFont="1" applyFill="1" applyBorder="1" applyAlignment="1" applyProtection="1">
      <alignment horizontal="center" vertical="top"/>
    </xf>
    <xf numFmtId="0" fontId="29" fillId="0" borderId="4" xfId="0" applyNumberFormat="1" applyFont="1" applyFill="1" applyBorder="1" applyAlignment="1" applyProtection="1">
      <alignment horizontal="left" vertical="top" indent="7"/>
    </xf>
    <xf numFmtId="0" fontId="29" fillId="0" borderId="5" xfId="0" applyNumberFormat="1" applyFont="1" applyFill="1" applyBorder="1" applyAlignment="1" applyProtection="1">
      <alignment horizontal="left" vertical="top" indent="7"/>
    </xf>
    <xf numFmtId="0" fontId="11" fillId="0" borderId="2"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top" wrapText="1"/>
    </xf>
    <xf numFmtId="0" fontId="3" fillId="0" borderId="4" xfId="0" applyNumberFormat="1" applyFont="1" applyFill="1" applyBorder="1" applyAlignment="1" applyProtection="1">
      <alignment horizontal="left" vertical="top" indent="1"/>
    </xf>
    <xf numFmtId="0" fontId="3" fillId="0" borderId="5" xfId="0" applyNumberFormat="1" applyFont="1" applyFill="1" applyBorder="1" applyAlignment="1" applyProtection="1">
      <alignment horizontal="left" vertical="top" indent="1"/>
    </xf>
    <xf numFmtId="0" fontId="7" fillId="0" borderId="4" xfId="0" applyNumberFormat="1" applyFont="1" applyFill="1" applyBorder="1" applyAlignment="1" applyProtection="1">
      <alignment horizontal="left" vertical="top" indent="12"/>
    </xf>
    <xf numFmtId="0" fontId="7" fillId="0" borderId="5" xfId="0" applyNumberFormat="1" applyFont="1" applyFill="1" applyBorder="1" applyAlignment="1" applyProtection="1">
      <alignment horizontal="left" vertical="top" indent="12"/>
    </xf>
    <xf numFmtId="0" fontId="7" fillId="0" borderId="2"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4" xfId="0" applyNumberFormat="1" applyFont="1" applyFill="1" applyBorder="1" applyAlignment="1" applyProtection="1">
      <alignment horizontal="left" vertical="top" indent="2"/>
    </xf>
    <xf numFmtId="0" fontId="7" fillId="0" borderId="5" xfId="0" applyNumberFormat="1" applyFont="1" applyFill="1" applyBorder="1" applyAlignment="1" applyProtection="1">
      <alignment horizontal="left" vertical="top" indent="2"/>
    </xf>
    <xf numFmtId="0" fontId="7" fillId="0" borderId="4" xfId="0" applyNumberFormat="1" applyFont="1" applyFill="1" applyBorder="1" applyAlignment="1" applyProtection="1">
      <alignment horizontal="center" vertical="top"/>
    </xf>
    <xf numFmtId="0" fontId="7" fillId="0" borderId="8" xfId="0" applyNumberFormat="1" applyFont="1" applyFill="1" applyBorder="1" applyAlignment="1" applyProtection="1">
      <alignment horizontal="center" vertical="top"/>
    </xf>
    <xf numFmtId="0" fontId="7" fillId="0" borderId="5" xfId="0" applyNumberFormat="1" applyFont="1" applyFill="1" applyBorder="1" applyAlignment="1" applyProtection="1">
      <alignment horizontal="center" vertical="top"/>
    </xf>
    <xf numFmtId="0" fontId="28" fillId="0" borderId="4" xfId="0" applyNumberFormat="1" applyFont="1" applyFill="1" applyBorder="1" applyAlignment="1" applyProtection="1">
      <alignment horizontal="center" vertical="top"/>
    </xf>
    <xf numFmtId="0" fontId="28" fillId="0" borderId="8" xfId="0" applyNumberFormat="1" applyFont="1" applyFill="1" applyBorder="1" applyAlignment="1" applyProtection="1">
      <alignment horizontal="center" vertical="top"/>
    </xf>
    <xf numFmtId="0" fontId="28" fillId="0" borderId="5" xfId="0" applyNumberFormat="1" applyFont="1" applyFill="1" applyBorder="1" applyAlignment="1" applyProtection="1">
      <alignment horizontal="center" vertical="top"/>
    </xf>
    <xf numFmtId="49" fontId="3" fillId="0" borderId="2"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left" vertical="top"/>
    </xf>
    <xf numFmtId="0" fontId="7" fillId="0" borderId="8" xfId="0" applyNumberFormat="1" applyFont="1" applyFill="1" applyBorder="1" applyAlignment="1" applyProtection="1">
      <alignment horizontal="left" vertical="top"/>
    </xf>
    <xf numFmtId="0" fontId="7" fillId="0" borderId="5" xfId="0" applyNumberFormat="1" applyFont="1" applyFill="1" applyBorder="1" applyAlignment="1" applyProtection="1">
      <alignment horizontal="left" vertical="top"/>
    </xf>
    <xf numFmtId="0" fontId="7" fillId="0" borderId="12" xfId="0" applyNumberFormat="1" applyFont="1" applyFill="1" applyBorder="1" applyAlignment="1" applyProtection="1">
      <alignment horizontal="left" vertical="top" wrapText="1"/>
    </xf>
    <xf numFmtId="0" fontId="28" fillId="0" borderId="0" xfId="0" applyNumberFormat="1" applyFont="1" applyFill="1" applyBorder="1" applyAlignment="1" applyProtection="1">
      <alignment horizontal="left" vertical="top" wrapText="1"/>
    </xf>
    <xf numFmtId="0" fontId="28" fillId="0" borderId="14" xfId="0" applyNumberFormat="1" applyFont="1" applyFill="1" applyBorder="1" applyAlignment="1" applyProtection="1">
      <alignment horizontal="left" vertical="top" wrapText="1"/>
    </xf>
    <xf numFmtId="0" fontId="28" fillId="0" borderId="1" xfId="0" applyNumberFormat="1" applyFont="1" applyFill="1" applyBorder="1" applyAlignment="1" applyProtection="1">
      <alignment horizontal="left" vertical="top" wrapText="1"/>
    </xf>
    <xf numFmtId="0" fontId="3" fillId="0" borderId="12" xfId="0" applyNumberFormat="1" applyFont="1" applyFill="1" applyBorder="1" applyAlignment="1" applyProtection="1">
      <alignment horizontal="left" vertical="top" wrapText="1"/>
    </xf>
    <xf numFmtId="0" fontId="28" fillId="0" borderId="13" xfId="0" applyNumberFormat="1" applyFont="1" applyFill="1" applyBorder="1" applyAlignment="1" applyProtection="1">
      <alignment horizontal="left" vertical="top" wrapText="1"/>
    </xf>
    <xf numFmtId="0" fontId="3" fillId="0" borderId="7" xfId="0" applyNumberFormat="1" applyFont="1" applyFill="1" applyBorder="1" applyAlignment="1" applyProtection="1">
      <alignment horizontal="left" vertical="top" indent="1"/>
    </xf>
    <xf numFmtId="0" fontId="3" fillId="0" borderId="3" xfId="0" applyNumberFormat="1" applyFont="1" applyFill="1" applyBorder="1" applyAlignment="1" applyProtection="1">
      <alignment horizontal="left" vertical="top" indent="1"/>
    </xf>
    <xf numFmtId="0" fontId="7" fillId="0" borderId="4"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top" wrapText="1"/>
    </xf>
    <xf numFmtId="0" fontId="28" fillId="0" borderId="9" xfId="0" applyNumberFormat="1" applyFont="1" applyFill="1" applyBorder="1" applyAlignment="1" applyProtection="1">
      <alignment horizontal="left" vertical="top"/>
    </xf>
    <xf numFmtId="0" fontId="28" fillId="0" borderId="10" xfId="0" applyNumberFormat="1" applyFont="1" applyFill="1" applyBorder="1" applyAlignment="1" applyProtection="1">
      <alignment horizontal="left" vertical="top"/>
    </xf>
    <xf numFmtId="0" fontId="7" fillId="0" borderId="7"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left" vertical="top" indent="1"/>
    </xf>
    <xf numFmtId="0" fontId="7" fillId="0" borderId="7" xfId="0" applyNumberFormat="1" applyFont="1" applyFill="1" applyBorder="1" applyAlignment="1" applyProtection="1">
      <alignment horizontal="left" vertical="top" indent="1"/>
    </xf>
    <xf numFmtId="0" fontId="7" fillId="0" borderId="3" xfId="0" applyNumberFormat="1" applyFont="1" applyFill="1" applyBorder="1" applyAlignment="1" applyProtection="1">
      <alignment horizontal="left" vertical="top" indent="1"/>
    </xf>
    <xf numFmtId="0" fontId="7" fillId="0" borderId="2" xfId="0" applyNumberFormat="1" applyFont="1" applyFill="1" applyBorder="1" applyAlignment="1" applyProtection="1">
      <alignment horizontal="left" vertical="top" wrapText="1"/>
    </xf>
    <xf numFmtId="0" fontId="7" fillId="0" borderId="7"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0" fillId="0" borderId="6" xfId="0" applyBorder="1" applyAlignment="1">
      <alignment horizontal="center"/>
    </xf>
  </cellXfs>
  <cellStyles count="3">
    <cellStyle name="Обычный" xfId="0" builtinId="0"/>
    <cellStyle name="Обычный 2" xfId="1"/>
    <cellStyle name="Обычный_Лист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workbookViewId="0">
      <selection activeCell="L30" sqref="L30"/>
    </sheetView>
  </sheetViews>
  <sheetFormatPr defaultRowHeight="12.75" x14ac:dyDescent="0.2"/>
  <sheetData>
    <row r="1" spans="1:16" x14ac:dyDescent="0.2">
      <c r="A1" s="105" t="s">
        <v>119</v>
      </c>
      <c r="B1" s="106"/>
      <c r="C1" s="106"/>
      <c r="D1" s="106"/>
      <c r="E1" s="106"/>
      <c r="F1" s="106"/>
      <c r="G1" s="106"/>
      <c r="H1" s="106"/>
      <c r="I1" s="106"/>
      <c r="J1" s="106"/>
      <c r="K1" s="106"/>
      <c r="L1" s="106"/>
      <c r="M1" s="106"/>
      <c r="N1" s="36"/>
      <c r="O1" s="36"/>
      <c r="P1" s="36"/>
    </row>
    <row r="2" spans="1:16" x14ac:dyDescent="0.2">
      <c r="A2" s="105" t="s">
        <v>120</v>
      </c>
      <c r="B2" s="106"/>
      <c r="C2" s="106"/>
      <c r="D2" s="106"/>
      <c r="E2" s="106"/>
      <c r="F2" s="106"/>
      <c r="G2" s="106"/>
      <c r="H2" s="106"/>
      <c r="I2" s="106"/>
      <c r="J2" s="106"/>
      <c r="K2" s="106"/>
      <c r="L2" s="106"/>
      <c r="M2" s="106"/>
      <c r="N2" s="36"/>
      <c r="O2" s="36"/>
      <c r="P2" s="36"/>
    </row>
    <row r="3" spans="1:16" x14ac:dyDescent="0.2">
      <c r="A3" s="107" t="s">
        <v>121</v>
      </c>
      <c r="B3" s="106"/>
      <c r="C3" s="106"/>
      <c r="D3" s="106"/>
      <c r="E3" s="106"/>
      <c r="F3" s="106"/>
      <c r="G3" s="106"/>
      <c r="H3" s="106"/>
      <c r="I3" s="106"/>
      <c r="J3" s="106"/>
      <c r="K3" s="106"/>
      <c r="L3" s="106"/>
      <c r="M3" s="106"/>
      <c r="N3" s="37"/>
      <c r="O3" s="37"/>
      <c r="P3" s="37"/>
    </row>
    <row r="4" spans="1:16" ht="18.75" x14ac:dyDescent="0.3">
      <c r="A4" s="22"/>
      <c r="B4" s="21"/>
      <c r="C4" s="21"/>
      <c r="D4" s="21"/>
      <c r="E4" s="21"/>
      <c r="F4" s="21"/>
      <c r="G4" s="21"/>
      <c r="H4" s="108" t="s">
        <v>122</v>
      </c>
      <c r="I4" s="108"/>
      <c r="J4" s="108"/>
      <c r="K4" s="108"/>
      <c r="L4" s="23"/>
      <c r="M4" s="23"/>
      <c r="N4" s="23"/>
      <c r="O4" s="23"/>
      <c r="P4" s="24"/>
    </row>
    <row r="5" spans="1:16" ht="18.75" x14ac:dyDescent="0.3">
      <c r="A5" s="22"/>
      <c r="B5" s="21"/>
      <c r="C5" s="21"/>
      <c r="D5" s="21"/>
      <c r="E5" s="21"/>
      <c r="F5" s="21"/>
      <c r="G5" s="21"/>
      <c r="H5" s="102" t="s">
        <v>123</v>
      </c>
      <c r="I5" s="102"/>
      <c r="J5" s="102"/>
      <c r="K5" s="102"/>
      <c r="L5" s="102"/>
      <c r="M5" s="102"/>
      <c r="N5" s="102"/>
      <c r="O5" s="102"/>
      <c r="P5" s="102"/>
    </row>
    <row r="6" spans="1:16" ht="15.75" x14ac:dyDescent="0.25">
      <c r="A6" s="25"/>
      <c r="B6" s="21"/>
      <c r="C6" s="21"/>
      <c r="D6" s="21"/>
      <c r="E6" s="21"/>
      <c r="F6" s="21"/>
      <c r="G6" s="21"/>
      <c r="H6" s="23" t="s">
        <v>124</v>
      </c>
      <c r="I6" s="23"/>
      <c r="J6" s="23"/>
      <c r="K6" s="23"/>
      <c r="L6" s="23"/>
      <c r="M6" s="23"/>
      <c r="N6" s="23"/>
      <c r="O6" s="23"/>
      <c r="P6" s="24"/>
    </row>
    <row r="7" spans="1:16" ht="18.75" x14ac:dyDescent="0.3">
      <c r="A7" s="22"/>
      <c r="B7" s="21"/>
      <c r="C7" s="21"/>
      <c r="D7" s="21"/>
      <c r="E7" s="21"/>
      <c r="F7" s="21"/>
      <c r="G7" s="21"/>
      <c r="H7" s="104" t="s">
        <v>232</v>
      </c>
      <c r="I7" s="102"/>
      <c r="J7" s="102"/>
      <c r="K7" s="102"/>
      <c r="L7" s="102"/>
      <c r="M7" s="102"/>
      <c r="N7" s="102"/>
      <c r="O7" s="102"/>
      <c r="P7" s="102"/>
    </row>
    <row r="8" spans="1:16" ht="18.75" x14ac:dyDescent="0.3">
      <c r="D8" s="30"/>
      <c r="E8" s="30"/>
      <c r="F8" s="29" t="s">
        <v>0</v>
      </c>
      <c r="G8" s="30"/>
      <c r="H8" s="30"/>
      <c r="I8" s="30"/>
      <c r="J8" s="30"/>
      <c r="K8" s="30"/>
      <c r="L8" s="30"/>
      <c r="M8" s="30"/>
      <c r="N8" s="30"/>
      <c r="O8" s="30"/>
      <c r="P8" s="35"/>
    </row>
    <row r="9" spans="1:16" ht="18.75" x14ac:dyDescent="0.3">
      <c r="D9" s="29"/>
      <c r="E9" s="29"/>
      <c r="F9" s="29" t="s">
        <v>125</v>
      </c>
      <c r="G9" s="29"/>
      <c r="H9" s="29"/>
      <c r="I9" s="29"/>
      <c r="J9" s="29"/>
      <c r="K9" s="29"/>
      <c r="L9" s="29"/>
      <c r="M9" s="29"/>
      <c r="N9" s="29"/>
      <c r="O9" s="29"/>
      <c r="P9" s="29"/>
    </row>
    <row r="10" spans="1:16" ht="18.75" x14ac:dyDescent="0.3">
      <c r="D10" s="29"/>
      <c r="E10" s="29"/>
      <c r="F10" s="29" t="s">
        <v>1</v>
      </c>
      <c r="G10" s="29"/>
      <c r="H10" s="29"/>
      <c r="I10" s="29"/>
      <c r="J10" s="29"/>
      <c r="K10" s="29"/>
      <c r="L10" s="29"/>
      <c r="M10" s="29"/>
      <c r="N10" s="29"/>
      <c r="O10" s="29"/>
      <c r="P10" s="29"/>
    </row>
    <row r="11" spans="1:16" ht="19.5" x14ac:dyDescent="0.35">
      <c r="D11" s="32"/>
      <c r="E11" s="32"/>
      <c r="F11" s="31" t="s">
        <v>106</v>
      </c>
      <c r="G11" s="32"/>
      <c r="H11" s="32"/>
      <c r="I11" s="32"/>
      <c r="J11" s="32"/>
      <c r="K11" s="32"/>
      <c r="L11" s="32"/>
      <c r="M11" s="32"/>
      <c r="N11" s="32"/>
      <c r="O11" s="32"/>
      <c r="P11" s="35"/>
    </row>
    <row r="12" spans="1:16" ht="18.75" x14ac:dyDescent="0.3">
      <c r="D12" s="30"/>
      <c r="E12" s="30"/>
      <c r="F12" s="26" t="s">
        <v>127</v>
      </c>
      <c r="G12" s="30"/>
      <c r="H12" s="30"/>
      <c r="I12" s="30"/>
      <c r="J12" s="30"/>
      <c r="K12" s="30"/>
      <c r="L12" s="30"/>
      <c r="M12" s="30"/>
      <c r="N12" s="30"/>
      <c r="O12" s="30"/>
      <c r="P12" s="35"/>
    </row>
    <row r="13" spans="1:16" ht="18.75" x14ac:dyDescent="0.3">
      <c r="D13" s="34"/>
      <c r="E13" s="34"/>
      <c r="F13" s="33" t="s">
        <v>128</v>
      </c>
      <c r="G13" s="34"/>
      <c r="H13" s="34"/>
      <c r="I13" s="34"/>
      <c r="J13" s="34"/>
      <c r="K13" s="34"/>
      <c r="L13" s="34"/>
      <c r="M13" s="34"/>
      <c r="N13" s="34"/>
      <c r="O13" s="34"/>
      <c r="P13" s="35"/>
    </row>
    <row r="14" spans="1:16" ht="15.75" x14ac:dyDescent="0.25">
      <c r="A14" s="27"/>
      <c r="B14" s="27"/>
      <c r="C14" s="102" t="s">
        <v>129</v>
      </c>
      <c r="D14" s="102"/>
      <c r="E14" s="102"/>
      <c r="F14" s="102"/>
      <c r="G14" s="102"/>
      <c r="H14" s="102"/>
      <c r="I14" s="102"/>
      <c r="J14" s="102"/>
      <c r="K14" s="102"/>
      <c r="L14" s="102"/>
      <c r="M14" s="102"/>
      <c r="N14" s="102"/>
      <c r="O14" s="102"/>
      <c r="P14" s="28"/>
    </row>
    <row r="15" spans="1:16" ht="15.75" x14ac:dyDescent="0.25">
      <c r="A15" s="27"/>
      <c r="B15" s="27"/>
      <c r="C15" s="102" t="s">
        <v>126</v>
      </c>
      <c r="D15" s="103"/>
      <c r="E15" s="103"/>
      <c r="F15" s="103"/>
      <c r="G15" s="103"/>
      <c r="H15" s="103"/>
      <c r="I15" s="103"/>
      <c r="J15" s="103"/>
      <c r="K15" s="103"/>
      <c r="L15" s="103"/>
      <c r="M15" s="103"/>
      <c r="N15" s="103"/>
      <c r="O15" s="103"/>
      <c r="P15" s="28"/>
    </row>
    <row r="16" spans="1:16" ht="18.75" x14ac:dyDescent="0.3">
      <c r="A16" s="26"/>
      <c r="B16" s="21"/>
      <c r="C16" s="104" t="s">
        <v>260</v>
      </c>
      <c r="D16" s="103"/>
      <c r="E16" s="103"/>
      <c r="F16" s="103"/>
      <c r="G16" s="103"/>
      <c r="H16" s="103"/>
      <c r="I16" s="103"/>
      <c r="J16" s="103"/>
      <c r="K16" s="103"/>
      <c r="L16" s="103"/>
      <c r="M16" s="103"/>
      <c r="N16" s="103"/>
      <c r="O16" s="103"/>
      <c r="P16" s="28"/>
    </row>
    <row r="17" spans="1:16" ht="18.75" x14ac:dyDescent="0.3">
      <c r="A17" s="21"/>
      <c r="B17" s="21"/>
      <c r="C17" s="104" t="s">
        <v>233</v>
      </c>
      <c r="D17" s="103"/>
      <c r="E17" s="103"/>
      <c r="F17" s="103"/>
      <c r="G17" s="103"/>
      <c r="H17" s="103"/>
      <c r="I17" s="103"/>
      <c r="J17" s="103"/>
      <c r="K17" s="103"/>
      <c r="L17" s="103"/>
      <c r="M17" s="103"/>
      <c r="N17" s="103"/>
      <c r="O17" s="103"/>
      <c r="P17" s="28"/>
    </row>
    <row r="18" spans="1:16" ht="15.75" x14ac:dyDescent="0.25">
      <c r="A18" s="21"/>
      <c r="B18" s="21"/>
      <c r="C18" s="104" t="s">
        <v>135</v>
      </c>
      <c r="D18" s="103"/>
      <c r="E18" s="103"/>
      <c r="F18" s="103"/>
      <c r="G18" s="103"/>
      <c r="H18" s="103"/>
      <c r="I18" s="103"/>
      <c r="J18" s="103"/>
      <c r="K18" s="103"/>
      <c r="L18" s="103"/>
      <c r="M18" s="103"/>
      <c r="N18" s="103"/>
      <c r="O18" s="103"/>
      <c r="P18" s="28"/>
    </row>
    <row r="19" spans="1:16" x14ac:dyDescent="0.2">
      <c r="A19" s="28"/>
      <c r="B19" s="28"/>
      <c r="C19" s="28"/>
      <c r="D19" s="28"/>
      <c r="E19" s="28"/>
      <c r="F19" s="28"/>
      <c r="G19" s="28"/>
      <c r="H19" s="28"/>
      <c r="I19" s="28"/>
      <c r="J19" s="28"/>
      <c r="K19" s="28"/>
      <c r="L19" s="28"/>
      <c r="M19" s="28"/>
      <c r="N19" s="28"/>
      <c r="O19" s="28"/>
      <c r="P19" s="28"/>
    </row>
  </sheetData>
  <mergeCells count="11">
    <mergeCell ref="H7:P7"/>
    <mergeCell ref="A1:M1"/>
    <mergeCell ref="A2:M2"/>
    <mergeCell ref="A3:M3"/>
    <mergeCell ref="H4:K4"/>
    <mergeCell ref="H5:P5"/>
    <mergeCell ref="C14:O14"/>
    <mergeCell ref="C15:O15"/>
    <mergeCell ref="C16:O16"/>
    <mergeCell ref="C17:O17"/>
    <mergeCell ref="C18:O18"/>
  </mergeCells>
  <pageMargins left="0" right="0" top="0.74803149606299213" bottom="0.74803149606299213" header="0.31496062992125984" footer="0.31496062992125984"/>
  <pageSetup paperSize="9" orientation="landscape" verticalDpi="0"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J148"/>
  <sheetViews>
    <sheetView tabSelected="1" topLeftCell="A43" workbookViewId="0">
      <selection activeCell="L65" sqref="L65"/>
    </sheetView>
  </sheetViews>
  <sheetFormatPr defaultRowHeight="12.75" x14ac:dyDescent="0.2"/>
  <cols>
    <col min="5" max="5" width="87.85546875" customWidth="1"/>
  </cols>
  <sheetData>
    <row r="4" spans="1:88" ht="15.75" x14ac:dyDescent="0.2">
      <c r="A4" s="110" t="s">
        <v>269</v>
      </c>
      <c r="B4" s="110"/>
      <c r="C4" s="110"/>
      <c r="D4" s="110"/>
      <c r="E4" s="110"/>
      <c r="F4" s="110"/>
      <c r="G4" s="110"/>
      <c r="H4" s="110"/>
      <c r="I4" s="110"/>
      <c r="J4" s="110"/>
      <c r="K4" s="110"/>
      <c r="L4" s="110"/>
      <c r="M4" s="110"/>
      <c r="N4" s="110"/>
      <c r="O4" s="110"/>
    </row>
    <row r="5" spans="1:88" ht="15.75" x14ac:dyDescent="0.2">
      <c r="A5" s="109" t="s">
        <v>142</v>
      </c>
      <c r="B5" s="109"/>
      <c r="C5" s="109"/>
      <c r="D5" s="109"/>
      <c r="E5" s="109"/>
      <c r="F5" s="109"/>
      <c r="G5" s="109"/>
      <c r="H5" s="109"/>
      <c r="I5" s="109"/>
      <c r="J5" s="109"/>
      <c r="K5" s="109"/>
      <c r="L5" s="109"/>
      <c r="M5" s="109"/>
      <c r="N5" s="109"/>
      <c r="O5" s="109"/>
    </row>
    <row r="6" spans="1:88" ht="15.75" x14ac:dyDescent="0.2">
      <c r="A6" s="59"/>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row>
    <row r="7" spans="1:88" ht="2.4500000000000002" customHeight="1" x14ac:dyDescent="0.2">
      <c r="A7" s="59"/>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row>
    <row r="8" spans="1:88" ht="29.45" customHeight="1" x14ac:dyDescent="0.25">
      <c r="A8" s="112" t="s">
        <v>149</v>
      </c>
      <c r="B8" s="112"/>
      <c r="C8" s="112"/>
      <c r="D8" s="112"/>
      <c r="E8" s="112"/>
      <c r="F8" s="112"/>
      <c r="G8" s="112"/>
      <c r="H8" s="112"/>
      <c r="I8" s="112"/>
      <c r="J8" s="112"/>
      <c r="K8" s="112"/>
      <c r="L8" s="112"/>
      <c r="M8" s="112"/>
      <c r="N8" s="112"/>
      <c r="O8" s="112"/>
    </row>
    <row r="9" spans="1:88" ht="15.6" customHeight="1" x14ac:dyDescent="0.25">
      <c r="A9" s="112" t="s">
        <v>219</v>
      </c>
      <c r="B9" s="112"/>
      <c r="C9" s="112"/>
      <c r="D9" s="112"/>
      <c r="E9" s="112"/>
      <c r="F9" s="112"/>
      <c r="G9" s="112"/>
      <c r="H9" s="112"/>
      <c r="I9" s="112"/>
      <c r="J9" s="112"/>
      <c r="K9" s="112"/>
      <c r="L9" s="112"/>
      <c r="M9" s="112"/>
      <c r="N9" s="112"/>
      <c r="O9" s="112"/>
    </row>
    <row r="10" spans="1:88" ht="35.25" customHeight="1" x14ac:dyDescent="0.2">
      <c r="A10" s="121" t="s">
        <v>220</v>
      </c>
      <c r="B10" s="121"/>
      <c r="C10" s="121"/>
      <c r="D10" s="121"/>
      <c r="E10" s="121"/>
      <c r="F10" s="121"/>
      <c r="G10" s="121"/>
      <c r="H10" s="121"/>
      <c r="I10" s="121"/>
      <c r="J10" s="121"/>
      <c r="K10" s="121"/>
      <c r="L10" s="121"/>
      <c r="M10" s="121"/>
      <c r="N10" s="121"/>
      <c r="O10" s="121"/>
    </row>
    <row r="11" spans="1:88" ht="18" customHeight="1" x14ac:dyDescent="0.25">
      <c r="A11" s="112" t="s">
        <v>143</v>
      </c>
      <c r="B11" s="112"/>
      <c r="C11" s="112"/>
      <c r="D11" s="112"/>
      <c r="E11" s="112"/>
      <c r="F11" s="112"/>
      <c r="G11" s="112"/>
      <c r="H11" s="112"/>
      <c r="I11" s="112"/>
      <c r="J11" s="112"/>
      <c r="K11" s="112"/>
      <c r="L11" s="112"/>
      <c r="M11" s="112"/>
      <c r="N11" s="112"/>
      <c r="O11" s="112"/>
    </row>
    <row r="12" spans="1:88" ht="17.25" customHeight="1" x14ac:dyDescent="0.25">
      <c r="A12" s="112" t="s">
        <v>165</v>
      </c>
      <c r="B12" s="112"/>
      <c r="C12" s="112"/>
      <c r="D12" s="112"/>
      <c r="E12" s="112"/>
      <c r="F12" s="112"/>
      <c r="G12" s="112"/>
      <c r="H12" s="112"/>
      <c r="I12" s="112"/>
      <c r="J12" s="112"/>
      <c r="K12" s="112"/>
      <c r="L12" s="112"/>
      <c r="M12" s="112"/>
      <c r="N12" s="112"/>
      <c r="O12" s="112"/>
    </row>
    <row r="13" spans="1:88" ht="31.9" customHeight="1" x14ac:dyDescent="0.25">
      <c r="A13" s="114" t="s">
        <v>221</v>
      </c>
      <c r="B13" s="115"/>
      <c r="C13" s="115"/>
      <c r="D13" s="115"/>
      <c r="E13" s="115"/>
      <c r="F13" s="115"/>
      <c r="G13" s="115"/>
      <c r="H13" s="115"/>
      <c r="I13" s="115"/>
      <c r="J13" s="115"/>
      <c r="K13" s="115"/>
      <c r="L13" s="115"/>
      <c r="M13" s="115"/>
      <c r="N13" s="115"/>
      <c r="O13" s="115"/>
    </row>
    <row r="14" spans="1:88" ht="32.450000000000003" customHeight="1" x14ac:dyDescent="0.25">
      <c r="A14" s="116" t="s">
        <v>150</v>
      </c>
      <c r="B14" s="117"/>
      <c r="C14" s="117"/>
      <c r="D14" s="117"/>
      <c r="E14" s="117"/>
      <c r="F14" s="117"/>
      <c r="G14" s="117"/>
      <c r="H14" s="117"/>
      <c r="I14" s="117"/>
      <c r="J14" s="117"/>
      <c r="K14" s="117"/>
      <c r="L14" s="117"/>
      <c r="M14" s="117"/>
      <c r="N14" s="117"/>
      <c r="O14" s="117"/>
    </row>
    <row r="15" spans="1:88" ht="15" customHeight="1" x14ac:dyDescent="0.25">
      <c r="A15" s="112" t="s">
        <v>222</v>
      </c>
      <c r="B15" s="113"/>
      <c r="C15" s="113"/>
      <c r="D15" s="113"/>
      <c r="E15" s="113"/>
      <c r="F15" s="113"/>
      <c r="G15" s="113"/>
      <c r="H15" s="113"/>
      <c r="I15" s="113"/>
      <c r="J15" s="113"/>
      <c r="K15" s="113"/>
      <c r="L15" s="113"/>
      <c r="M15" s="113"/>
      <c r="N15" s="113"/>
      <c r="O15" s="113"/>
    </row>
    <row r="16" spans="1:88" s="81" customFormat="1" ht="31.5" customHeight="1" x14ac:dyDescent="0.25">
      <c r="A16" s="112" t="s">
        <v>223</v>
      </c>
      <c r="B16" s="112"/>
      <c r="C16" s="112"/>
      <c r="D16" s="112"/>
      <c r="E16" s="112"/>
      <c r="F16" s="112"/>
      <c r="G16" s="112"/>
      <c r="H16" s="112"/>
      <c r="I16" s="112"/>
      <c r="J16" s="112"/>
      <c r="K16" s="112"/>
      <c r="L16" s="112"/>
      <c r="M16" s="112"/>
      <c r="N16" s="112"/>
      <c r="O16" s="112"/>
    </row>
    <row r="17" spans="1:15" ht="15.6" customHeight="1" x14ac:dyDescent="0.25">
      <c r="A17" s="112" t="s">
        <v>151</v>
      </c>
      <c r="B17" s="112"/>
      <c r="C17" s="112"/>
      <c r="D17" s="112"/>
      <c r="E17" s="112"/>
      <c r="F17" s="112"/>
      <c r="G17" s="112"/>
      <c r="H17" s="112"/>
      <c r="I17" s="112"/>
      <c r="J17" s="112"/>
      <c r="K17" s="112"/>
      <c r="L17" s="112"/>
      <c r="M17" s="112"/>
      <c r="N17" s="112"/>
      <c r="O17" s="112"/>
    </row>
    <row r="18" spans="1:15" ht="15.6" customHeight="1" x14ac:dyDescent="0.25">
      <c r="A18" s="112" t="s">
        <v>136</v>
      </c>
      <c r="B18" s="112"/>
      <c r="C18" s="112"/>
      <c r="D18" s="112"/>
      <c r="E18" s="112"/>
      <c r="F18" s="112"/>
      <c r="G18" s="112"/>
      <c r="H18" s="112"/>
      <c r="I18" s="112"/>
      <c r="J18" s="112"/>
      <c r="K18" s="112"/>
      <c r="L18" s="112"/>
      <c r="M18" s="112"/>
      <c r="N18" s="112"/>
      <c r="O18" s="112"/>
    </row>
    <row r="19" spans="1:15" ht="15.6" customHeight="1" x14ac:dyDescent="0.25">
      <c r="A19" s="111" t="s">
        <v>144</v>
      </c>
      <c r="B19" s="111"/>
      <c r="C19" s="111"/>
      <c r="D19" s="111"/>
      <c r="E19" s="111"/>
      <c r="F19" s="111"/>
      <c r="G19" s="111"/>
      <c r="H19" s="111"/>
      <c r="I19" s="111"/>
      <c r="J19" s="111"/>
      <c r="K19" s="111"/>
      <c r="L19" s="111"/>
      <c r="M19" s="111"/>
      <c r="N19" s="111"/>
      <c r="O19" s="111"/>
    </row>
    <row r="20" spans="1:15" ht="15.75" x14ac:dyDescent="0.25">
      <c r="A20" s="112" t="s">
        <v>137</v>
      </c>
      <c r="B20" s="113"/>
      <c r="C20" s="113"/>
      <c r="D20" s="113"/>
      <c r="E20" s="113"/>
      <c r="F20" s="113"/>
      <c r="G20" s="113"/>
      <c r="H20" s="113"/>
      <c r="I20" s="113"/>
      <c r="J20" s="113"/>
      <c r="K20" s="113"/>
      <c r="L20" s="113"/>
      <c r="M20" s="113"/>
      <c r="N20" s="113"/>
      <c r="O20" s="113"/>
    </row>
    <row r="21" spans="1:15" ht="15.6" customHeight="1" x14ac:dyDescent="0.25">
      <c r="A21" s="112" t="s">
        <v>138</v>
      </c>
      <c r="B21" s="113"/>
      <c r="C21" s="113"/>
      <c r="D21" s="113"/>
      <c r="E21" s="113"/>
      <c r="F21" s="113"/>
      <c r="G21" s="113"/>
      <c r="H21" s="113"/>
      <c r="I21" s="113"/>
      <c r="J21" s="113"/>
      <c r="K21" s="113"/>
      <c r="L21" s="113"/>
      <c r="M21" s="113"/>
      <c r="N21" s="113"/>
      <c r="O21" s="113"/>
    </row>
    <row r="22" spans="1:15" ht="15.6" customHeight="1" x14ac:dyDescent="0.25">
      <c r="A22" s="112" t="s">
        <v>145</v>
      </c>
      <c r="B22" s="113"/>
      <c r="C22" s="113"/>
      <c r="D22" s="113"/>
      <c r="E22" s="113"/>
      <c r="F22" s="113"/>
      <c r="G22" s="113"/>
      <c r="H22" s="113"/>
      <c r="I22" s="113"/>
      <c r="J22" s="113"/>
      <c r="K22" s="113"/>
      <c r="L22" s="113"/>
      <c r="M22" s="113"/>
      <c r="N22" s="113"/>
      <c r="O22" s="113"/>
    </row>
    <row r="23" spans="1:15" ht="15.6" customHeight="1" x14ac:dyDescent="0.25">
      <c r="A23" s="112" t="s">
        <v>139</v>
      </c>
      <c r="B23" s="113"/>
      <c r="C23" s="113"/>
      <c r="D23" s="113"/>
      <c r="E23" s="113"/>
      <c r="F23" s="113"/>
      <c r="G23" s="113"/>
      <c r="H23" s="113"/>
      <c r="I23" s="113"/>
      <c r="J23" s="113"/>
      <c r="K23" s="113"/>
      <c r="L23" s="113"/>
      <c r="M23" s="113"/>
      <c r="N23" s="113"/>
      <c r="O23" s="113"/>
    </row>
    <row r="24" spans="1:15" ht="15.6" customHeight="1" x14ac:dyDescent="0.25">
      <c r="A24" s="112" t="s">
        <v>261</v>
      </c>
      <c r="B24" s="113"/>
      <c r="C24" s="113"/>
      <c r="D24" s="113"/>
      <c r="E24" s="113"/>
      <c r="F24" s="113"/>
      <c r="G24" s="113"/>
      <c r="H24" s="113"/>
      <c r="I24" s="113"/>
      <c r="J24" s="113"/>
      <c r="K24" s="113"/>
      <c r="L24" s="113"/>
      <c r="M24" s="113"/>
      <c r="N24" s="113"/>
      <c r="O24" s="113"/>
    </row>
    <row r="25" spans="1:15" ht="36" customHeight="1" x14ac:dyDescent="0.25">
      <c r="A25" s="112" t="s">
        <v>140</v>
      </c>
      <c r="B25" s="113"/>
      <c r="C25" s="113"/>
      <c r="D25" s="113"/>
      <c r="E25" s="113"/>
      <c r="F25" s="113"/>
      <c r="G25" s="113"/>
      <c r="H25" s="113"/>
      <c r="I25" s="113"/>
      <c r="J25" s="113"/>
      <c r="K25" s="113"/>
      <c r="L25" s="113"/>
      <c r="M25" s="113"/>
      <c r="N25" s="113"/>
      <c r="O25" s="113"/>
    </row>
    <row r="26" spans="1:15" ht="15.6" customHeight="1" x14ac:dyDescent="0.25">
      <c r="A26" s="112" t="s">
        <v>152</v>
      </c>
      <c r="B26" s="113"/>
      <c r="C26" s="113"/>
      <c r="D26" s="113"/>
      <c r="E26" s="113"/>
      <c r="F26" s="113"/>
      <c r="G26" s="113"/>
      <c r="H26" s="113"/>
      <c r="I26" s="113"/>
      <c r="J26" s="113"/>
      <c r="K26" s="113"/>
      <c r="L26" s="113"/>
      <c r="M26" s="113"/>
      <c r="N26" s="113"/>
      <c r="O26" s="113"/>
    </row>
    <row r="27" spans="1:15" ht="31.9" customHeight="1" x14ac:dyDescent="0.25">
      <c r="A27" s="112" t="s">
        <v>162</v>
      </c>
      <c r="B27" s="113"/>
      <c r="C27" s="113"/>
      <c r="D27" s="113"/>
      <c r="E27" s="113"/>
      <c r="F27" s="113"/>
      <c r="G27" s="113"/>
      <c r="H27" s="113"/>
      <c r="I27" s="113"/>
      <c r="J27" s="113"/>
      <c r="K27" s="113"/>
      <c r="L27" s="113"/>
      <c r="M27" s="113"/>
      <c r="N27" s="113"/>
      <c r="O27" s="113"/>
    </row>
    <row r="28" spans="1:15" ht="60.6" customHeight="1" x14ac:dyDescent="0.25">
      <c r="A28" s="112" t="s">
        <v>146</v>
      </c>
      <c r="B28" s="113"/>
      <c r="C28" s="113"/>
      <c r="D28" s="113"/>
      <c r="E28" s="113"/>
      <c r="F28" s="113"/>
      <c r="G28" s="113"/>
      <c r="H28" s="113"/>
      <c r="I28" s="113"/>
      <c r="J28" s="113"/>
      <c r="K28" s="113"/>
      <c r="L28" s="113"/>
      <c r="M28" s="113"/>
      <c r="N28" s="113"/>
      <c r="O28" s="113"/>
    </row>
    <row r="29" spans="1:15" ht="32.450000000000003" customHeight="1" x14ac:dyDescent="0.25">
      <c r="A29" s="112" t="s">
        <v>153</v>
      </c>
      <c r="B29" s="113"/>
      <c r="C29" s="113"/>
      <c r="D29" s="113"/>
      <c r="E29" s="113"/>
      <c r="F29" s="113"/>
      <c r="G29" s="113"/>
      <c r="H29" s="113"/>
      <c r="I29" s="113"/>
      <c r="J29" s="113"/>
      <c r="K29" s="113"/>
      <c r="L29" s="113"/>
      <c r="M29" s="113"/>
      <c r="N29" s="113"/>
      <c r="O29" s="113"/>
    </row>
    <row r="30" spans="1:15" ht="36.6" customHeight="1" x14ac:dyDescent="0.25">
      <c r="A30" s="112" t="s">
        <v>154</v>
      </c>
      <c r="B30" s="113"/>
      <c r="C30" s="113"/>
      <c r="D30" s="113"/>
      <c r="E30" s="113"/>
      <c r="F30" s="113"/>
      <c r="G30" s="113"/>
      <c r="H30" s="113"/>
      <c r="I30" s="113"/>
      <c r="J30" s="113"/>
      <c r="K30" s="113"/>
      <c r="L30" s="113"/>
      <c r="M30" s="113"/>
      <c r="N30" s="113"/>
      <c r="O30" s="113"/>
    </row>
    <row r="31" spans="1:15" ht="37.15" customHeight="1" x14ac:dyDescent="0.25">
      <c r="A31" s="112" t="s">
        <v>262</v>
      </c>
      <c r="B31" s="113"/>
      <c r="C31" s="113"/>
      <c r="D31" s="113"/>
      <c r="E31" s="113"/>
      <c r="F31" s="113"/>
      <c r="G31" s="113"/>
      <c r="H31" s="113"/>
      <c r="I31" s="113"/>
      <c r="J31" s="113"/>
      <c r="K31" s="113"/>
      <c r="L31" s="113"/>
      <c r="M31" s="113"/>
      <c r="N31" s="113"/>
      <c r="O31" s="113"/>
    </row>
    <row r="32" spans="1:15" ht="45" customHeight="1" x14ac:dyDescent="0.25">
      <c r="A32" s="112" t="s">
        <v>155</v>
      </c>
      <c r="B32" s="113"/>
      <c r="C32" s="113"/>
      <c r="D32" s="113"/>
      <c r="E32" s="113"/>
      <c r="F32" s="113"/>
      <c r="G32" s="113"/>
      <c r="H32" s="113"/>
      <c r="I32" s="113"/>
      <c r="J32" s="113"/>
      <c r="K32" s="113"/>
      <c r="L32" s="113"/>
      <c r="M32" s="113"/>
      <c r="N32" s="113"/>
      <c r="O32" s="113"/>
    </row>
    <row r="33" spans="1:15" ht="51" customHeight="1" x14ac:dyDescent="0.25">
      <c r="A33" s="112" t="s">
        <v>224</v>
      </c>
      <c r="B33" s="113"/>
      <c r="C33" s="113"/>
      <c r="D33" s="113"/>
      <c r="E33" s="113"/>
      <c r="F33" s="113"/>
      <c r="G33" s="113"/>
      <c r="H33" s="113"/>
      <c r="I33" s="113"/>
      <c r="J33" s="113"/>
      <c r="K33" s="113"/>
      <c r="L33" s="113"/>
      <c r="M33" s="113"/>
      <c r="N33" s="113"/>
      <c r="O33" s="113"/>
    </row>
    <row r="34" spans="1:15" ht="24.75" customHeight="1" x14ac:dyDescent="0.25">
      <c r="A34" s="112" t="s">
        <v>161</v>
      </c>
      <c r="B34" s="113"/>
      <c r="C34" s="113"/>
      <c r="D34" s="113"/>
      <c r="E34" s="113"/>
      <c r="F34" s="113"/>
      <c r="G34" s="113"/>
      <c r="H34" s="113"/>
      <c r="I34" s="113"/>
      <c r="J34" s="113"/>
      <c r="K34" s="113"/>
      <c r="L34" s="113"/>
      <c r="M34" s="113"/>
      <c r="N34" s="113"/>
      <c r="O34" s="113"/>
    </row>
    <row r="35" spans="1:15" ht="15.6" customHeight="1" x14ac:dyDescent="0.25">
      <c r="A35" s="111" t="s">
        <v>263</v>
      </c>
      <c r="B35" s="111"/>
      <c r="C35" s="111"/>
      <c r="D35" s="111"/>
      <c r="E35" s="111"/>
      <c r="F35" s="111"/>
      <c r="G35" s="111"/>
      <c r="H35" s="111"/>
      <c r="I35" s="111"/>
      <c r="J35" s="111"/>
      <c r="K35" s="111"/>
      <c r="L35" s="111"/>
      <c r="M35" s="111"/>
      <c r="N35" s="111"/>
      <c r="O35" s="111"/>
    </row>
    <row r="36" spans="1:15" ht="66" customHeight="1" x14ac:dyDescent="0.25">
      <c r="A36" s="112" t="s">
        <v>225</v>
      </c>
      <c r="B36" s="113"/>
      <c r="C36" s="113"/>
      <c r="D36" s="113"/>
      <c r="E36" s="113"/>
      <c r="F36" s="113"/>
      <c r="G36" s="113"/>
      <c r="H36" s="113"/>
      <c r="I36" s="113"/>
      <c r="J36" s="113"/>
      <c r="K36" s="113"/>
      <c r="L36" s="113"/>
      <c r="M36" s="113"/>
      <c r="N36" s="113"/>
      <c r="O36" s="113"/>
    </row>
    <row r="37" spans="1:15" ht="52.9" customHeight="1" x14ac:dyDescent="0.25">
      <c r="A37" s="112" t="s">
        <v>226</v>
      </c>
      <c r="B37" s="113"/>
      <c r="C37" s="113"/>
      <c r="D37" s="113"/>
      <c r="E37" s="113"/>
      <c r="F37" s="113"/>
      <c r="G37" s="113"/>
      <c r="H37" s="113"/>
      <c r="I37" s="113"/>
      <c r="J37" s="113"/>
      <c r="K37" s="113"/>
      <c r="L37" s="113"/>
      <c r="M37" s="113"/>
      <c r="N37" s="113"/>
      <c r="O37" s="113"/>
    </row>
    <row r="38" spans="1:15" s="81" customFormat="1" ht="52.9" customHeight="1" x14ac:dyDescent="0.25">
      <c r="A38" s="112" t="s">
        <v>227</v>
      </c>
      <c r="B38" s="112"/>
      <c r="C38" s="112"/>
      <c r="D38" s="112"/>
      <c r="E38" s="112"/>
      <c r="F38" s="112"/>
      <c r="G38" s="112"/>
      <c r="H38" s="112"/>
      <c r="I38" s="112"/>
      <c r="J38" s="112"/>
      <c r="K38" s="112"/>
      <c r="L38" s="112"/>
      <c r="M38" s="112"/>
      <c r="N38" s="112"/>
      <c r="O38" s="112"/>
    </row>
    <row r="39" spans="1:15" ht="63" customHeight="1" x14ac:dyDescent="0.25">
      <c r="A39" s="112" t="s">
        <v>228</v>
      </c>
      <c r="B39" s="113"/>
      <c r="C39" s="113"/>
      <c r="D39" s="113"/>
      <c r="E39" s="113"/>
      <c r="F39" s="113"/>
      <c r="G39" s="113"/>
      <c r="H39" s="113"/>
      <c r="I39" s="113"/>
      <c r="J39" s="113"/>
      <c r="K39" s="113"/>
      <c r="L39" s="113"/>
      <c r="M39" s="113"/>
      <c r="N39" s="113"/>
      <c r="O39" s="113"/>
    </row>
    <row r="40" spans="1:15" ht="21" customHeight="1" x14ac:dyDescent="0.25">
      <c r="A40" s="112" t="s">
        <v>264</v>
      </c>
      <c r="B40" s="113"/>
      <c r="C40" s="113"/>
      <c r="D40" s="113"/>
      <c r="E40" s="113"/>
      <c r="F40" s="113"/>
      <c r="G40" s="113"/>
      <c r="H40" s="113"/>
      <c r="I40" s="113"/>
      <c r="J40" s="113"/>
      <c r="K40" s="113"/>
      <c r="L40" s="113"/>
      <c r="M40" s="113"/>
      <c r="N40" s="113"/>
      <c r="O40" s="113"/>
    </row>
    <row r="41" spans="1:15" ht="20.45" customHeight="1" x14ac:dyDescent="0.25">
      <c r="A41" s="112" t="s">
        <v>265</v>
      </c>
      <c r="B41" s="113"/>
      <c r="C41" s="113"/>
      <c r="D41" s="113"/>
      <c r="E41" s="113"/>
      <c r="F41" s="113"/>
      <c r="G41" s="113"/>
      <c r="H41" s="113"/>
      <c r="I41" s="113"/>
      <c r="J41" s="113"/>
      <c r="K41" s="113"/>
      <c r="L41" s="113"/>
      <c r="M41" s="113"/>
      <c r="N41" s="113"/>
      <c r="O41" s="113"/>
    </row>
    <row r="42" spans="1:15" ht="34.15" customHeight="1" x14ac:dyDescent="0.25">
      <c r="A42" s="112" t="s">
        <v>147</v>
      </c>
      <c r="B42" s="113"/>
      <c r="C42" s="113"/>
      <c r="D42" s="113"/>
      <c r="E42" s="113"/>
      <c r="F42" s="113"/>
      <c r="G42" s="113"/>
      <c r="H42" s="113"/>
      <c r="I42" s="113"/>
      <c r="J42" s="113"/>
      <c r="K42" s="113"/>
      <c r="L42" s="113"/>
      <c r="M42" s="113"/>
      <c r="N42" s="113"/>
      <c r="O42" s="113"/>
    </row>
    <row r="43" spans="1:15" ht="15.6" customHeight="1" x14ac:dyDescent="0.25">
      <c r="A43" s="111" t="s">
        <v>266</v>
      </c>
      <c r="B43" s="111"/>
      <c r="C43" s="111"/>
      <c r="D43" s="111"/>
      <c r="E43" s="111"/>
      <c r="F43" s="111"/>
      <c r="G43" s="111"/>
      <c r="H43" s="111"/>
      <c r="I43" s="111"/>
      <c r="J43" s="111"/>
      <c r="K43" s="111"/>
      <c r="L43" s="111"/>
      <c r="M43" s="111"/>
      <c r="N43" s="111"/>
      <c r="O43" s="111"/>
    </row>
    <row r="44" spans="1:15" ht="27.6" customHeight="1" x14ac:dyDescent="0.25">
      <c r="A44" s="112" t="s">
        <v>148</v>
      </c>
      <c r="B44" s="113"/>
      <c r="C44" s="113"/>
      <c r="D44" s="113"/>
      <c r="E44" s="113"/>
      <c r="F44" s="113"/>
      <c r="G44" s="113"/>
      <c r="H44" s="113"/>
      <c r="I44" s="113"/>
      <c r="J44" s="113"/>
      <c r="K44" s="113"/>
      <c r="L44" s="113"/>
      <c r="M44" s="113"/>
      <c r="N44" s="113"/>
      <c r="O44" s="113"/>
    </row>
    <row r="45" spans="1:15" ht="17.45" customHeight="1" x14ac:dyDescent="0.25">
      <c r="A45" s="112" t="s">
        <v>229</v>
      </c>
      <c r="B45" s="112"/>
      <c r="C45" s="112"/>
      <c r="D45" s="112"/>
      <c r="E45" s="112"/>
      <c r="F45" s="112"/>
      <c r="G45" s="112"/>
      <c r="H45" s="112"/>
      <c r="I45" s="112"/>
      <c r="J45" s="112"/>
      <c r="K45" s="112"/>
      <c r="L45" s="112"/>
      <c r="M45" s="112"/>
      <c r="N45" s="112"/>
      <c r="O45" s="112"/>
    </row>
    <row r="46" spans="1:15" ht="45.75" customHeight="1" x14ac:dyDescent="0.25">
      <c r="A46" s="112" t="s">
        <v>230</v>
      </c>
      <c r="B46" s="113"/>
      <c r="C46" s="113"/>
      <c r="D46" s="113"/>
      <c r="E46" s="113"/>
      <c r="F46" s="113"/>
      <c r="G46" s="113"/>
      <c r="H46" s="113"/>
      <c r="I46" s="113"/>
      <c r="J46" s="113"/>
      <c r="K46" s="113"/>
      <c r="L46" s="113"/>
      <c r="M46" s="113"/>
      <c r="N46" s="113"/>
      <c r="O46" s="113"/>
    </row>
    <row r="47" spans="1:15" ht="15.6" customHeight="1" x14ac:dyDescent="0.25">
      <c r="A47" s="111" t="s">
        <v>267</v>
      </c>
      <c r="B47" s="111"/>
      <c r="C47" s="111"/>
      <c r="D47" s="111"/>
      <c r="E47" s="111"/>
      <c r="F47" s="111"/>
      <c r="G47" s="111"/>
      <c r="H47" s="111"/>
      <c r="I47" s="111"/>
      <c r="J47" s="111"/>
      <c r="K47" s="111"/>
      <c r="L47" s="111"/>
      <c r="M47" s="111"/>
      <c r="N47" s="111"/>
      <c r="O47" s="111"/>
    </row>
    <row r="48" spans="1:15" ht="34.9" customHeight="1" x14ac:dyDescent="0.25">
      <c r="A48" s="112" t="s">
        <v>141</v>
      </c>
      <c r="B48" s="113"/>
      <c r="C48" s="113"/>
      <c r="D48" s="113"/>
      <c r="E48" s="113"/>
      <c r="F48" s="113"/>
      <c r="G48" s="113"/>
      <c r="H48" s="113"/>
      <c r="I48" s="113"/>
      <c r="J48" s="113"/>
      <c r="K48" s="113"/>
      <c r="L48" s="113"/>
      <c r="M48" s="113"/>
      <c r="N48" s="113"/>
      <c r="O48" s="113"/>
    </row>
    <row r="49" spans="1:15" ht="37.9" customHeight="1" x14ac:dyDescent="0.25">
      <c r="A49" s="112" t="s">
        <v>268</v>
      </c>
      <c r="B49" s="113"/>
      <c r="C49" s="113"/>
      <c r="D49" s="113"/>
      <c r="E49" s="113"/>
      <c r="F49" s="113"/>
      <c r="G49" s="113"/>
      <c r="H49" s="113"/>
      <c r="I49" s="113"/>
      <c r="J49" s="113"/>
      <c r="K49" s="113"/>
      <c r="L49" s="113"/>
      <c r="M49" s="113"/>
      <c r="N49" s="113"/>
      <c r="O49" s="113"/>
    </row>
    <row r="50" spans="1:15" ht="57.6" customHeight="1" x14ac:dyDescent="0.25">
      <c r="A50" s="112" t="s">
        <v>156</v>
      </c>
      <c r="B50" s="113"/>
      <c r="C50" s="113"/>
      <c r="D50" s="113"/>
      <c r="E50" s="113"/>
      <c r="F50" s="113"/>
      <c r="G50" s="113"/>
      <c r="H50" s="113"/>
      <c r="I50" s="113"/>
      <c r="J50" s="113"/>
      <c r="K50" s="113"/>
      <c r="L50" s="113"/>
      <c r="M50" s="113"/>
      <c r="N50" s="113"/>
      <c r="O50" s="113"/>
    </row>
    <row r="51" spans="1:15" ht="46.15" customHeight="1" x14ac:dyDescent="0.25">
      <c r="A51" s="112" t="s">
        <v>272</v>
      </c>
      <c r="B51" s="113"/>
      <c r="C51" s="113"/>
      <c r="D51" s="113"/>
      <c r="E51" s="113"/>
      <c r="F51" s="113"/>
      <c r="G51" s="113"/>
      <c r="H51" s="113"/>
      <c r="I51" s="113"/>
      <c r="J51" s="113"/>
      <c r="K51" s="113"/>
      <c r="L51" s="113"/>
      <c r="M51" s="113"/>
      <c r="N51" s="113"/>
      <c r="O51" s="113"/>
    </row>
    <row r="52" spans="1:15" ht="18" customHeight="1" x14ac:dyDescent="0.25">
      <c r="A52" s="112" t="s">
        <v>231</v>
      </c>
      <c r="B52" s="113"/>
      <c r="C52" s="113"/>
      <c r="D52" s="113"/>
      <c r="E52" s="113"/>
      <c r="F52" s="113"/>
      <c r="G52" s="113"/>
      <c r="H52" s="113"/>
      <c r="I52" s="113"/>
      <c r="J52" s="113"/>
      <c r="K52" s="113"/>
      <c r="L52" s="113"/>
      <c r="M52" s="113"/>
      <c r="N52" s="113"/>
      <c r="O52" s="113"/>
    </row>
    <row r="53" spans="1:15" ht="45.6" customHeight="1" x14ac:dyDescent="0.25">
      <c r="A53" s="112" t="s">
        <v>158</v>
      </c>
      <c r="B53" s="113"/>
      <c r="C53" s="113"/>
      <c r="D53" s="113"/>
      <c r="E53" s="113"/>
      <c r="F53" s="113"/>
      <c r="G53" s="113"/>
      <c r="H53" s="113"/>
      <c r="I53" s="113"/>
      <c r="J53" s="113"/>
      <c r="K53" s="113"/>
      <c r="L53" s="113"/>
      <c r="M53" s="113"/>
      <c r="N53" s="113"/>
      <c r="O53" s="113"/>
    </row>
    <row r="54" spans="1:15" ht="15.6" customHeight="1" x14ac:dyDescent="0.25">
      <c r="A54" s="119" t="s">
        <v>157</v>
      </c>
      <c r="B54" s="120"/>
      <c r="C54" s="120"/>
      <c r="D54" s="120"/>
      <c r="E54" s="120"/>
      <c r="F54" s="120"/>
      <c r="G54" s="120"/>
      <c r="H54" s="120"/>
      <c r="I54" s="120"/>
      <c r="J54" s="120"/>
      <c r="K54" s="120"/>
      <c r="L54" s="120"/>
      <c r="M54" s="120"/>
      <c r="N54" s="120"/>
      <c r="O54" s="120"/>
    </row>
    <row r="55" spans="1:15" ht="15.75" x14ac:dyDescent="0.25">
      <c r="A55" s="118"/>
      <c r="B55" s="119"/>
      <c r="C55" s="119"/>
      <c r="D55" s="119"/>
      <c r="E55" s="119"/>
      <c r="F55" s="119"/>
      <c r="G55" s="119"/>
      <c r="H55" s="119"/>
      <c r="I55" s="119"/>
      <c r="J55" s="119"/>
      <c r="K55" s="119"/>
      <c r="L55" s="119"/>
      <c r="M55" s="119"/>
      <c r="N55" s="119"/>
      <c r="O55" s="119"/>
    </row>
    <row r="56" spans="1:15" x14ac:dyDescent="0.2">
      <c r="A56" s="120"/>
      <c r="B56" s="120"/>
      <c r="C56" s="120"/>
      <c r="D56" s="120"/>
      <c r="E56" s="120"/>
      <c r="F56" s="120"/>
      <c r="G56" s="120"/>
      <c r="H56" s="120"/>
      <c r="I56" s="120"/>
      <c r="J56" s="120"/>
      <c r="K56" s="120"/>
      <c r="L56" s="120"/>
      <c r="M56" s="120"/>
      <c r="N56" s="120"/>
      <c r="O56" s="120"/>
    </row>
    <row r="57" spans="1:15" x14ac:dyDescent="0.2">
      <c r="A57" s="60"/>
      <c r="B57" s="60"/>
      <c r="C57" s="60"/>
      <c r="D57" s="60"/>
      <c r="E57" s="60"/>
      <c r="F57" s="60"/>
      <c r="G57" s="60"/>
      <c r="H57" s="60"/>
      <c r="I57" s="60"/>
      <c r="J57" s="60"/>
      <c r="K57" s="60"/>
      <c r="L57" s="60"/>
      <c r="M57" s="60"/>
      <c r="N57" s="60"/>
      <c r="O57" s="60"/>
    </row>
    <row r="58" spans="1:15" x14ac:dyDescent="0.2">
      <c r="A58" s="60"/>
      <c r="B58" s="60"/>
      <c r="C58" s="60"/>
      <c r="D58" s="60"/>
      <c r="E58" s="60"/>
      <c r="F58" s="60"/>
      <c r="G58" s="60"/>
      <c r="H58" s="60"/>
      <c r="I58" s="60"/>
      <c r="J58" s="60"/>
      <c r="K58" s="60"/>
      <c r="L58" s="60"/>
      <c r="M58" s="60"/>
      <c r="N58" s="60"/>
      <c r="O58" s="60"/>
    </row>
    <row r="59" spans="1:15" ht="18" x14ac:dyDescent="0.2">
      <c r="A59" s="10"/>
      <c r="B59" s="10"/>
      <c r="C59" s="10"/>
      <c r="D59" s="10"/>
      <c r="E59" s="10"/>
    </row>
    <row r="60" spans="1:15" ht="18.75" x14ac:dyDescent="0.2">
      <c r="A60" s="12"/>
      <c r="B60" s="10"/>
      <c r="C60" s="10"/>
      <c r="D60" s="10"/>
      <c r="E60" s="10"/>
    </row>
    <row r="61" spans="1:15" ht="18" x14ac:dyDescent="0.2">
      <c r="A61" s="10"/>
      <c r="B61" s="10"/>
      <c r="C61" s="10"/>
      <c r="D61" s="10"/>
      <c r="E61" s="10"/>
    </row>
    <row r="62" spans="1:15" ht="18.75" x14ac:dyDescent="0.2">
      <c r="A62" s="12"/>
      <c r="B62" s="10"/>
      <c r="C62" s="10"/>
      <c r="D62" s="10"/>
      <c r="E62" s="10"/>
    </row>
    <row r="63" spans="1:15" ht="18" x14ac:dyDescent="0.2">
      <c r="A63" s="10"/>
      <c r="B63" s="10"/>
      <c r="C63" s="10"/>
      <c r="D63" s="10"/>
      <c r="E63" s="10"/>
    </row>
    <row r="64" spans="1:15" ht="18" x14ac:dyDescent="0.2">
      <c r="A64" s="10"/>
      <c r="B64" s="10"/>
      <c r="C64" s="10"/>
      <c r="D64" s="10"/>
      <c r="E64" s="10"/>
    </row>
    <row r="65" spans="1:5" ht="18.75" x14ac:dyDescent="0.2">
      <c r="A65" s="11"/>
      <c r="B65" s="10"/>
      <c r="C65" s="10"/>
      <c r="D65" s="10"/>
      <c r="E65" s="10"/>
    </row>
    <row r="66" spans="1:5" ht="18" x14ac:dyDescent="0.2">
      <c r="A66" s="10"/>
      <c r="B66" s="10"/>
      <c r="C66" s="10"/>
      <c r="D66" s="10"/>
      <c r="E66" s="10"/>
    </row>
    <row r="67" spans="1:5" ht="18.75" x14ac:dyDescent="0.2">
      <c r="A67" s="11"/>
      <c r="B67" s="10"/>
      <c r="C67" s="10"/>
      <c r="D67" s="10"/>
      <c r="E67" s="10"/>
    </row>
    <row r="68" spans="1:5" ht="18" x14ac:dyDescent="0.2">
      <c r="A68" s="10"/>
      <c r="B68" s="10"/>
      <c r="C68" s="10"/>
      <c r="D68" s="10"/>
      <c r="E68" s="10"/>
    </row>
    <row r="69" spans="1:5" ht="18.75" x14ac:dyDescent="0.2">
      <c r="A69" s="12"/>
      <c r="B69" s="10"/>
      <c r="C69" s="10"/>
      <c r="D69" s="10"/>
      <c r="E69" s="10"/>
    </row>
    <row r="70" spans="1:5" ht="18" x14ac:dyDescent="0.2">
      <c r="A70" s="10"/>
      <c r="B70" s="10"/>
      <c r="C70" s="10"/>
      <c r="D70" s="10"/>
      <c r="E70" s="10"/>
    </row>
    <row r="71" spans="1:5" ht="18.75" x14ac:dyDescent="0.2">
      <c r="A71" s="12"/>
      <c r="B71" s="10"/>
      <c r="C71" s="10"/>
      <c r="D71" s="10"/>
      <c r="E71" s="10"/>
    </row>
    <row r="72" spans="1:5" ht="18" x14ac:dyDescent="0.2">
      <c r="A72" s="10"/>
      <c r="B72" s="10"/>
      <c r="C72" s="10"/>
      <c r="D72" s="10"/>
      <c r="E72" s="10"/>
    </row>
    <row r="73" spans="1:5" ht="18.75" x14ac:dyDescent="0.2">
      <c r="A73" s="12"/>
      <c r="B73" s="10"/>
      <c r="C73" s="10"/>
      <c r="D73" s="10"/>
      <c r="E73" s="10"/>
    </row>
    <row r="74" spans="1:5" ht="18" x14ac:dyDescent="0.2">
      <c r="A74" s="10"/>
      <c r="B74" s="10"/>
      <c r="C74" s="10"/>
      <c r="D74" s="10"/>
      <c r="E74" s="10"/>
    </row>
    <row r="75" spans="1:5" ht="18.75" x14ac:dyDescent="0.2">
      <c r="A75" s="12"/>
      <c r="B75" s="10"/>
      <c r="C75" s="10"/>
      <c r="D75" s="10"/>
      <c r="E75" s="10"/>
    </row>
    <row r="76" spans="1:5" ht="18" x14ac:dyDescent="0.2">
      <c r="A76" s="10"/>
      <c r="B76" s="10"/>
      <c r="C76" s="10"/>
      <c r="D76" s="10"/>
      <c r="E76" s="10"/>
    </row>
    <row r="77" spans="1:5" ht="18.75" x14ac:dyDescent="0.2">
      <c r="A77" s="12"/>
      <c r="B77" s="10"/>
      <c r="C77" s="10"/>
      <c r="D77" s="10"/>
      <c r="E77" s="10"/>
    </row>
    <row r="78" spans="1:5" ht="18" x14ac:dyDescent="0.2">
      <c r="A78" s="10"/>
      <c r="B78" s="10"/>
      <c r="C78" s="10"/>
      <c r="D78" s="10"/>
      <c r="E78" s="10"/>
    </row>
    <row r="79" spans="1:5" ht="18.75" x14ac:dyDescent="0.2">
      <c r="A79" s="12"/>
      <c r="B79" s="10"/>
      <c r="C79" s="10"/>
      <c r="D79" s="10"/>
      <c r="E79" s="10"/>
    </row>
    <row r="80" spans="1:5" ht="18" x14ac:dyDescent="0.2">
      <c r="A80" s="10"/>
      <c r="B80" s="10"/>
      <c r="C80" s="10"/>
      <c r="D80" s="10"/>
      <c r="E80" s="10"/>
    </row>
    <row r="81" spans="1:5" ht="18.75" x14ac:dyDescent="0.2">
      <c r="A81" s="12"/>
      <c r="B81" s="10"/>
      <c r="C81" s="10"/>
      <c r="D81" s="10"/>
      <c r="E81" s="10"/>
    </row>
    <row r="82" spans="1:5" ht="18" x14ac:dyDescent="0.2">
      <c r="A82" s="10"/>
      <c r="B82" s="10"/>
      <c r="C82" s="10"/>
      <c r="D82" s="10"/>
      <c r="E82" s="10"/>
    </row>
    <row r="83" spans="1:5" ht="18.75" x14ac:dyDescent="0.2">
      <c r="A83" s="12"/>
      <c r="B83" s="10"/>
      <c r="C83" s="10"/>
      <c r="D83" s="10"/>
      <c r="E83" s="10"/>
    </row>
    <row r="84" spans="1:5" ht="18" x14ac:dyDescent="0.2">
      <c r="A84" s="10"/>
      <c r="B84" s="10"/>
      <c r="C84" s="10"/>
      <c r="D84" s="10"/>
      <c r="E84" s="10"/>
    </row>
    <row r="85" spans="1:5" ht="18.75" x14ac:dyDescent="0.2">
      <c r="A85" s="12"/>
      <c r="B85" s="10"/>
      <c r="C85" s="10"/>
      <c r="D85" s="10"/>
      <c r="E85" s="10"/>
    </row>
    <row r="86" spans="1:5" ht="18" x14ac:dyDescent="0.2">
      <c r="A86" s="10"/>
      <c r="B86" s="10"/>
      <c r="C86" s="10"/>
      <c r="D86" s="10"/>
      <c r="E86" s="10"/>
    </row>
    <row r="87" spans="1:5" ht="18.75" x14ac:dyDescent="0.2">
      <c r="A87" s="12"/>
      <c r="B87" s="10"/>
      <c r="C87" s="10"/>
      <c r="D87" s="10"/>
      <c r="E87" s="10"/>
    </row>
    <row r="88" spans="1:5" ht="18" x14ac:dyDescent="0.2">
      <c r="A88" s="10"/>
      <c r="B88" s="10"/>
      <c r="C88" s="10"/>
      <c r="D88" s="10"/>
      <c r="E88" s="10"/>
    </row>
    <row r="89" spans="1:5" ht="18.75" x14ac:dyDescent="0.2">
      <c r="A89" s="12"/>
      <c r="B89" s="10"/>
      <c r="C89" s="10"/>
      <c r="D89" s="10"/>
      <c r="E89" s="10"/>
    </row>
    <row r="90" spans="1:5" ht="18" x14ac:dyDescent="0.2">
      <c r="A90" s="10"/>
      <c r="B90" s="10"/>
      <c r="C90" s="10"/>
      <c r="D90" s="10"/>
      <c r="E90" s="10"/>
    </row>
    <row r="91" spans="1:5" ht="18.75" x14ac:dyDescent="0.2">
      <c r="A91" s="12"/>
      <c r="B91" s="10"/>
      <c r="C91" s="10"/>
      <c r="D91" s="10"/>
      <c r="E91" s="10"/>
    </row>
    <row r="92" spans="1:5" ht="18" x14ac:dyDescent="0.2">
      <c r="A92" s="10"/>
      <c r="B92" s="10"/>
      <c r="C92" s="10"/>
      <c r="D92" s="10"/>
      <c r="E92" s="10"/>
    </row>
    <row r="93" spans="1:5" ht="18.75" x14ac:dyDescent="0.2">
      <c r="A93" s="12"/>
      <c r="B93" s="10"/>
      <c r="C93" s="10"/>
      <c r="D93" s="10"/>
      <c r="E93" s="10"/>
    </row>
    <row r="94" spans="1:5" ht="18" x14ac:dyDescent="0.2">
      <c r="A94" s="10"/>
      <c r="B94" s="10"/>
      <c r="C94" s="10"/>
      <c r="D94" s="10"/>
      <c r="E94" s="10"/>
    </row>
    <row r="95" spans="1:5" ht="18.75" x14ac:dyDescent="0.2">
      <c r="A95" s="12"/>
      <c r="B95" s="10"/>
      <c r="C95" s="10"/>
      <c r="D95" s="10"/>
      <c r="E95" s="10"/>
    </row>
    <row r="96" spans="1:5" ht="18" x14ac:dyDescent="0.2">
      <c r="A96" s="10"/>
      <c r="B96" s="10"/>
      <c r="C96" s="10"/>
      <c r="D96" s="10"/>
      <c r="E96" s="10"/>
    </row>
    <row r="97" spans="1:5" ht="18.75" x14ac:dyDescent="0.2">
      <c r="A97" s="12"/>
      <c r="B97" s="10"/>
      <c r="C97" s="10"/>
      <c r="D97" s="10"/>
      <c r="E97" s="10"/>
    </row>
    <row r="98" spans="1:5" ht="18" x14ac:dyDescent="0.2">
      <c r="A98" s="10"/>
      <c r="B98" s="10"/>
      <c r="C98" s="10"/>
      <c r="D98" s="10"/>
      <c r="E98" s="10"/>
    </row>
    <row r="99" spans="1:5" ht="18.75" x14ac:dyDescent="0.2">
      <c r="A99" s="12"/>
      <c r="B99" s="10"/>
      <c r="C99" s="10"/>
      <c r="D99" s="10"/>
      <c r="E99" s="10"/>
    </row>
    <row r="100" spans="1:5" ht="18" x14ac:dyDescent="0.2">
      <c r="A100" s="10"/>
      <c r="B100" s="10"/>
      <c r="C100" s="10"/>
      <c r="D100" s="10"/>
      <c r="E100" s="10"/>
    </row>
    <row r="101" spans="1:5" ht="18" x14ac:dyDescent="0.2">
      <c r="A101" s="10"/>
      <c r="B101" s="10"/>
      <c r="C101" s="10"/>
      <c r="D101" s="10"/>
      <c r="E101" s="10"/>
    </row>
    <row r="102" spans="1:5" ht="18.75" x14ac:dyDescent="0.2">
      <c r="A102" s="11"/>
      <c r="B102" s="10"/>
      <c r="C102" s="10"/>
      <c r="D102" s="10"/>
      <c r="E102" s="10"/>
    </row>
    <row r="103" spans="1:5" ht="18.75" x14ac:dyDescent="0.2">
      <c r="A103" s="12"/>
      <c r="B103" s="10"/>
      <c r="C103" s="10"/>
      <c r="D103" s="10"/>
      <c r="E103" s="10"/>
    </row>
    <row r="104" spans="1:5" ht="18.75" x14ac:dyDescent="0.2">
      <c r="A104" s="12"/>
      <c r="B104" s="10"/>
      <c r="C104" s="10"/>
      <c r="D104" s="10"/>
      <c r="E104" s="10"/>
    </row>
    <row r="105" spans="1:5" ht="18.75" x14ac:dyDescent="0.2">
      <c r="A105" s="12"/>
      <c r="B105" s="10"/>
      <c r="C105" s="10"/>
      <c r="D105" s="10"/>
      <c r="E105" s="10"/>
    </row>
    <row r="106" spans="1:5" ht="18" x14ac:dyDescent="0.2">
      <c r="A106" s="10"/>
      <c r="B106" s="10"/>
      <c r="C106" s="10"/>
      <c r="D106" s="10"/>
      <c r="E106" s="10"/>
    </row>
    <row r="107" spans="1:5" ht="18" x14ac:dyDescent="0.2">
      <c r="A107" s="10"/>
      <c r="B107" s="10"/>
      <c r="C107" s="10"/>
      <c r="D107" s="10"/>
      <c r="E107" s="10"/>
    </row>
    <row r="108" spans="1:5" ht="18" x14ac:dyDescent="0.2">
      <c r="A108" s="10"/>
      <c r="B108" s="10"/>
      <c r="C108" s="10"/>
      <c r="D108" s="10"/>
      <c r="E108" s="10"/>
    </row>
    <row r="109" spans="1:5" ht="18" x14ac:dyDescent="0.2">
      <c r="A109" s="10"/>
      <c r="B109" s="10"/>
      <c r="C109" s="10"/>
      <c r="D109" s="10"/>
      <c r="E109" s="10"/>
    </row>
    <row r="110" spans="1:5" ht="18" x14ac:dyDescent="0.2">
      <c r="A110" s="10"/>
      <c r="B110" s="10"/>
      <c r="C110" s="10"/>
      <c r="D110" s="10"/>
      <c r="E110" s="10"/>
    </row>
    <row r="111" spans="1:5" ht="18" x14ac:dyDescent="0.2">
      <c r="A111" s="10"/>
      <c r="B111" s="10"/>
      <c r="C111" s="10"/>
      <c r="D111" s="10"/>
      <c r="E111" s="10"/>
    </row>
    <row r="112" spans="1:5" ht="18" x14ac:dyDescent="0.2">
      <c r="A112" s="10"/>
      <c r="B112" s="10"/>
      <c r="C112" s="10"/>
      <c r="D112" s="10"/>
      <c r="E112" s="10"/>
    </row>
    <row r="113" spans="1:5" ht="18" x14ac:dyDescent="0.2">
      <c r="A113" s="10"/>
      <c r="B113" s="10"/>
      <c r="C113" s="10"/>
      <c r="D113" s="10"/>
      <c r="E113" s="10"/>
    </row>
    <row r="114" spans="1:5" ht="18" x14ac:dyDescent="0.2">
      <c r="A114" s="10"/>
      <c r="B114" s="10"/>
      <c r="C114" s="10"/>
      <c r="D114" s="10"/>
      <c r="E114" s="10"/>
    </row>
    <row r="115" spans="1:5" ht="18" x14ac:dyDescent="0.2">
      <c r="A115" s="10"/>
      <c r="B115" s="10"/>
      <c r="C115" s="10"/>
      <c r="D115" s="10"/>
      <c r="E115" s="10"/>
    </row>
    <row r="116" spans="1:5" ht="18" x14ac:dyDescent="0.2">
      <c r="A116" s="10"/>
      <c r="B116" s="10"/>
      <c r="C116" s="10"/>
      <c r="D116" s="10"/>
      <c r="E116" s="10"/>
    </row>
    <row r="117" spans="1:5" ht="18" x14ac:dyDescent="0.2">
      <c r="A117" s="10"/>
      <c r="B117" s="10"/>
      <c r="C117" s="10"/>
      <c r="D117" s="10"/>
      <c r="E117" s="10"/>
    </row>
    <row r="118" spans="1:5" ht="18" x14ac:dyDescent="0.2">
      <c r="A118" s="10"/>
      <c r="B118" s="10"/>
      <c r="C118" s="10"/>
      <c r="D118" s="10"/>
      <c r="E118" s="10"/>
    </row>
    <row r="119" spans="1:5" ht="18" x14ac:dyDescent="0.2">
      <c r="A119" s="10"/>
      <c r="B119" s="10"/>
      <c r="C119" s="10"/>
      <c r="D119" s="10"/>
      <c r="E119" s="10"/>
    </row>
    <row r="120" spans="1:5" ht="18" x14ac:dyDescent="0.2">
      <c r="A120" s="10"/>
      <c r="B120" s="10"/>
      <c r="C120" s="10"/>
      <c r="D120" s="10"/>
      <c r="E120" s="10"/>
    </row>
    <row r="121" spans="1:5" ht="18" x14ac:dyDescent="0.2">
      <c r="A121" s="10"/>
      <c r="B121" s="10"/>
      <c r="C121" s="10"/>
      <c r="D121" s="10"/>
      <c r="E121" s="10"/>
    </row>
    <row r="122" spans="1:5" ht="18" x14ac:dyDescent="0.2">
      <c r="A122" s="10"/>
      <c r="B122" s="10"/>
      <c r="C122" s="10"/>
      <c r="D122" s="10"/>
      <c r="E122" s="10"/>
    </row>
    <row r="123" spans="1:5" ht="18" x14ac:dyDescent="0.2">
      <c r="A123" s="10"/>
      <c r="B123" s="10"/>
      <c r="C123" s="10"/>
      <c r="D123" s="10"/>
      <c r="E123" s="10"/>
    </row>
    <row r="124" spans="1:5" ht="18" x14ac:dyDescent="0.2">
      <c r="A124" s="10"/>
      <c r="B124" s="10"/>
      <c r="C124" s="10"/>
      <c r="D124" s="10"/>
      <c r="E124" s="10"/>
    </row>
    <row r="125" spans="1:5" ht="18" x14ac:dyDescent="0.2">
      <c r="A125" s="10"/>
      <c r="B125" s="10"/>
      <c r="C125" s="10"/>
      <c r="D125" s="10"/>
      <c r="E125" s="10"/>
    </row>
    <row r="126" spans="1:5" ht="18" x14ac:dyDescent="0.2">
      <c r="A126" s="10"/>
      <c r="B126" s="10"/>
      <c r="C126" s="10"/>
      <c r="D126" s="10"/>
      <c r="E126" s="10"/>
    </row>
    <row r="127" spans="1:5" ht="18" x14ac:dyDescent="0.2">
      <c r="A127" s="10"/>
      <c r="B127" s="10"/>
      <c r="C127" s="10"/>
      <c r="D127" s="10"/>
      <c r="E127" s="10"/>
    </row>
    <row r="128" spans="1:5" ht="18" x14ac:dyDescent="0.2">
      <c r="A128" s="10"/>
      <c r="B128" s="10"/>
      <c r="C128" s="10"/>
      <c r="D128" s="10"/>
      <c r="E128" s="10"/>
    </row>
    <row r="129" spans="1:5" ht="18" x14ac:dyDescent="0.2">
      <c r="A129" s="10"/>
      <c r="B129" s="10"/>
      <c r="C129" s="10"/>
      <c r="D129" s="10"/>
      <c r="E129" s="10"/>
    </row>
    <row r="130" spans="1:5" ht="18" x14ac:dyDescent="0.2">
      <c r="A130" s="10"/>
      <c r="B130" s="10"/>
      <c r="C130" s="10"/>
      <c r="D130" s="10"/>
      <c r="E130" s="10"/>
    </row>
    <row r="131" spans="1:5" ht="18" x14ac:dyDescent="0.2">
      <c r="A131" s="10"/>
      <c r="B131" s="10"/>
      <c r="C131" s="10"/>
      <c r="D131" s="10"/>
      <c r="E131" s="10"/>
    </row>
    <row r="132" spans="1:5" ht="18" x14ac:dyDescent="0.2">
      <c r="A132" s="10"/>
      <c r="B132" s="10"/>
      <c r="C132" s="10"/>
      <c r="D132" s="10"/>
      <c r="E132" s="10"/>
    </row>
    <row r="133" spans="1:5" ht="18" x14ac:dyDescent="0.2">
      <c r="A133" s="10"/>
      <c r="B133" s="10"/>
      <c r="C133" s="10"/>
      <c r="D133" s="10"/>
      <c r="E133" s="10"/>
    </row>
    <row r="134" spans="1:5" ht="18" x14ac:dyDescent="0.2">
      <c r="A134" s="10"/>
      <c r="B134" s="10"/>
      <c r="C134" s="10"/>
      <c r="D134" s="10"/>
      <c r="E134" s="10"/>
    </row>
    <row r="135" spans="1:5" ht="18" x14ac:dyDescent="0.2">
      <c r="A135" s="10"/>
      <c r="B135" s="10"/>
      <c r="C135" s="10"/>
      <c r="D135" s="10"/>
      <c r="E135" s="10"/>
    </row>
    <row r="136" spans="1:5" ht="18" x14ac:dyDescent="0.2">
      <c r="A136" s="10"/>
      <c r="B136" s="10"/>
      <c r="C136" s="10"/>
      <c r="D136" s="10"/>
      <c r="E136" s="10"/>
    </row>
    <row r="137" spans="1:5" ht="18" x14ac:dyDescent="0.2">
      <c r="A137" s="10"/>
      <c r="B137" s="10"/>
      <c r="C137" s="10"/>
      <c r="D137" s="10"/>
      <c r="E137" s="10"/>
    </row>
    <row r="138" spans="1:5" ht="18" x14ac:dyDescent="0.2">
      <c r="A138" s="10"/>
      <c r="B138" s="10"/>
      <c r="C138" s="10"/>
      <c r="D138" s="10"/>
      <c r="E138" s="10"/>
    </row>
    <row r="139" spans="1:5" ht="18" x14ac:dyDescent="0.2">
      <c r="A139" s="10"/>
      <c r="B139" s="10"/>
      <c r="C139" s="10"/>
      <c r="D139" s="10"/>
      <c r="E139" s="10"/>
    </row>
    <row r="140" spans="1:5" ht="18" x14ac:dyDescent="0.2">
      <c r="A140" s="10"/>
      <c r="B140" s="10"/>
      <c r="C140" s="10"/>
      <c r="D140" s="10"/>
      <c r="E140" s="10"/>
    </row>
    <row r="141" spans="1:5" ht="18" x14ac:dyDescent="0.2">
      <c r="A141" s="10"/>
      <c r="B141" s="10"/>
      <c r="C141" s="10"/>
      <c r="D141" s="10"/>
      <c r="E141" s="10"/>
    </row>
    <row r="142" spans="1:5" ht="18" x14ac:dyDescent="0.2">
      <c r="A142" s="10"/>
      <c r="B142" s="10"/>
      <c r="C142" s="10"/>
      <c r="D142" s="10"/>
      <c r="E142" s="10"/>
    </row>
    <row r="143" spans="1:5" ht="18" x14ac:dyDescent="0.2">
      <c r="A143" s="10"/>
      <c r="B143" s="10"/>
      <c r="C143" s="10"/>
      <c r="D143" s="10"/>
      <c r="E143" s="10"/>
    </row>
    <row r="144" spans="1:5" ht="18" x14ac:dyDescent="0.2">
      <c r="A144" s="10"/>
      <c r="B144" s="10"/>
      <c r="C144" s="10"/>
      <c r="D144" s="10"/>
      <c r="E144" s="10"/>
    </row>
    <row r="145" spans="1:5" ht="18" x14ac:dyDescent="0.2">
      <c r="A145" s="10"/>
      <c r="B145" s="10"/>
      <c r="C145" s="10"/>
      <c r="D145" s="10"/>
      <c r="E145" s="10"/>
    </row>
    <row r="146" spans="1:5" ht="18" x14ac:dyDescent="0.2">
      <c r="A146" s="10"/>
      <c r="B146" s="10"/>
      <c r="C146" s="10"/>
      <c r="D146" s="10"/>
      <c r="E146" s="10"/>
    </row>
    <row r="147" spans="1:5" ht="18" x14ac:dyDescent="0.2">
      <c r="A147" s="10"/>
      <c r="B147" s="10"/>
      <c r="C147" s="10"/>
      <c r="D147" s="10"/>
      <c r="E147" s="10"/>
    </row>
    <row r="148" spans="1:5" ht="18" x14ac:dyDescent="0.2">
      <c r="A148" s="10"/>
      <c r="B148" s="10"/>
      <c r="C148" s="10"/>
      <c r="D148" s="10"/>
      <c r="E148" s="10"/>
    </row>
  </sheetData>
  <mergeCells count="51">
    <mergeCell ref="A23:O23"/>
    <mergeCell ref="A24:O24"/>
    <mergeCell ref="A25:O25"/>
    <mergeCell ref="A26:O26"/>
    <mergeCell ref="A27:O27"/>
    <mergeCell ref="A15:O15"/>
    <mergeCell ref="A17:O17"/>
    <mergeCell ref="A18:O18"/>
    <mergeCell ref="A16:O16"/>
    <mergeCell ref="A8:O8"/>
    <mergeCell ref="A9:O9"/>
    <mergeCell ref="A10:O10"/>
    <mergeCell ref="A11:O11"/>
    <mergeCell ref="A12:O12"/>
    <mergeCell ref="A48:O48"/>
    <mergeCell ref="A44:O44"/>
    <mergeCell ref="A45:O45"/>
    <mergeCell ref="A55:O55"/>
    <mergeCell ref="A56:O56"/>
    <mergeCell ref="A50:O50"/>
    <mergeCell ref="A51:O51"/>
    <mergeCell ref="A52:O52"/>
    <mergeCell ref="A54:O54"/>
    <mergeCell ref="A53:O53"/>
    <mergeCell ref="A49:O49"/>
    <mergeCell ref="A36:O36"/>
    <mergeCell ref="A38:O38"/>
    <mergeCell ref="A42:O42"/>
    <mergeCell ref="A46:O46"/>
    <mergeCell ref="A47:O47"/>
    <mergeCell ref="A43:O43"/>
    <mergeCell ref="A37:O37"/>
    <mergeCell ref="A39:O39"/>
    <mergeCell ref="A40:O40"/>
    <mergeCell ref="A41:O41"/>
    <mergeCell ref="A5:O5"/>
    <mergeCell ref="A4:O4"/>
    <mergeCell ref="A35:O35"/>
    <mergeCell ref="A28:O28"/>
    <mergeCell ref="A29:O29"/>
    <mergeCell ref="A19:O19"/>
    <mergeCell ref="A20:O20"/>
    <mergeCell ref="A21:O21"/>
    <mergeCell ref="A22:O22"/>
    <mergeCell ref="A30:O30"/>
    <mergeCell ref="A31:O31"/>
    <mergeCell ref="A32:O32"/>
    <mergeCell ref="A33:O33"/>
    <mergeCell ref="A34:O34"/>
    <mergeCell ref="A13:O13"/>
    <mergeCell ref="A14:O1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D30" sqref="D30"/>
    </sheetView>
  </sheetViews>
  <sheetFormatPr defaultRowHeight="12.75" x14ac:dyDescent="0.2"/>
  <cols>
    <col min="1" max="1" width="11.85546875" customWidth="1"/>
    <col min="2" max="2" width="20.5703125" customWidth="1"/>
    <col min="3" max="3" width="15.140625" customWidth="1"/>
    <col min="4" max="4" width="17.28515625" customWidth="1"/>
    <col min="5" max="5" width="19.85546875" customWidth="1"/>
    <col min="6" max="6" width="12.85546875" customWidth="1"/>
    <col min="7" max="7" width="17.7109375" customWidth="1"/>
    <col min="8" max="8" width="14.42578125" customWidth="1"/>
    <col min="9" max="9" width="11.7109375" customWidth="1"/>
  </cols>
  <sheetData>
    <row r="1" spans="1:9" ht="16.5" x14ac:dyDescent="0.2">
      <c r="A1" s="5"/>
      <c r="B1" s="5"/>
      <c r="C1" s="92" t="s">
        <v>2</v>
      </c>
      <c r="D1" s="93"/>
      <c r="E1" s="92" t="s">
        <v>104</v>
      </c>
      <c r="F1" s="93"/>
      <c r="G1" s="5"/>
      <c r="H1" s="5"/>
      <c r="I1" s="5"/>
    </row>
    <row r="4" spans="1:9" ht="15.75" x14ac:dyDescent="0.2">
      <c r="A4" s="124" t="s">
        <v>3</v>
      </c>
      <c r="B4" s="128" t="s">
        <v>103</v>
      </c>
      <c r="C4" s="122" t="s">
        <v>4</v>
      </c>
      <c r="D4" s="130" t="s">
        <v>5</v>
      </c>
      <c r="E4" s="131"/>
      <c r="F4" s="122" t="s">
        <v>6</v>
      </c>
      <c r="G4" s="122" t="s">
        <v>7</v>
      </c>
      <c r="H4" s="124" t="s">
        <v>8</v>
      </c>
      <c r="I4" s="124" t="s">
        <v>9</v>
      </c>
    </row>
    <row r="5" spans="1:9" ht="31.5" x14ac:dyDescent="0.2">
      <c r="A5" s="125"/>
      <c r="B5" s="129"/>
      <c r="C5" s="123"/>
      <c r="D5" s="1" t="s">
        <v>10</v>
      </c>
      <c r="E5" s="2" t="s">
        <v>11</v>
      </c>
      <c r="F5" s="123"/>
      <c r="G5" s="123"/>
      <c r="H5" s="125"/>
      <c r="I5" s="125"/>
    </row>
    <row r="6" spans="1:9" ht="14.25" x14ac:dyDescent="0.2">
      <c r="A6" s="57">
        <v>1</v>
      </c>
      <c r="B6" s="57">
        <v>2</v>
      </c>
      <c r="C6" s="57">
        <v>3</v>
      </c>
      <c r="D6" s="57">
        <v>4</v>
      </c>
      <c r="E6" s="57">
        <v>5</v>
      </c>
      <c r="F6" s="57">
        <v>6</v>
      </c>
      <c r="G6" s="57">
        <v>7</v>
      </c>
      <c r="H6" s="57">
        <v>8</v>
      </c>
      <c r="I6" s="57">
        <v>9</v>
      </c>
    </row>
    <row r="7" spans="1:9" ht="15.75" x14ac:dyDescent="0.25">
      <c r="A7" s="4" t="s">
        <v>12</v>
      </c>
      <c r="B7" s="3">
        <v>40</v>
      </c>
      <c r="C7" s="3">
        <v>0</v>
      </c>
      <c r="D7" s="3">
        <v>0</v>
      </c>
      <c r="E7" s="73">
        <v>0</v>
      </c>
      <c r="F7" s="3">
        <v>2</v>
      </c>
      <c r="G7" s="73">
        <v>0</v>
      </c>
      <c r="H7" s="3">
        <v>10</v>
      </c>
      <c r="I7" s="3">
        <f>B7+C7+D7+E7+F7+G7+H7</f>
        <v>52</v>
      </c>
    </row>
    <row r="8" spans="1:9" ht="15.75" x14ac:dyDescent="0.2">
      <c r="A8" s="4" t="s">
        <v>14</v>
      </c>
      <c r="B8" s="2">
        <v>27</v>
      </c>
      <c r="C8" s="3">
        <v>5</v>
      </c>
      <c r="D8" s="3">
        <v>7</v>
      </c>
      <c r="E8" s="98">
        <v>0</v>
      </c>
      <c r="F8" s="3">
        <v>2</v>
      </c>
      <c r="G8" s="98">
        <v>0</v>
      </c>
      <c r="H8" s="2">
        <v>11</v>
      </c>
      <c r="I8" s="3">
        <f t="shared" ref="I8:I9" si="0">B8+C8+D8+E8+F8+G8+H8</f>
        <v>52</v>
      </c>
    </row>
    <row r="9" spans="1:9" ht="15.75" x14ac:dyDescent="0.25">
      <c r="A9" s="4" t="s">
        <v>15</v>
      </c>
      <c r="B9" s="3">
        <v>15</v>
      </c>
      <c r="C9" s="3">
        <v>6</v>
      </c>
      <c r="D9" s="3">
        <v>9</v>
      </c>
      <c r="E9" s="73">
        <v>4</v>
      </c>
      <c r="F9" s="3">
        <v>1</v>
      </c>
      <c r="G9" s="73">
        <v>6</v>
      </c>
      <c r="H9" s="3">
        <v>2</v>
      </c>
      <c r="I9" s="3">
        <f t="shared" si="0"/>
        <v>43</v>
      </c>
    </row>
    <row r="10" spans="1:9" ht="15.75" x14ac:dyDescent="0.2">
      <c r="A10" s="2" t="s">
        <v>9</v>
      </c>
      <c r="B10" s="57">
        <v>82</v>
      </c>
      <c r="C10" s="126">
        <v>27</v>
      </c>
      <c r="D10" s="127"/>
      <c r="E10" s="99">
        <v>4</v>
      </c>
      <c r="F10" s="57">
        <v>5</v>
      </c>
      <c r="G10" s="99">
        <v>6</v>
      </c>
      <c r="H10" s="57">
        <v>23</v>
      </c>
      <c r="I10" s="57">
        <f>SUM(I7:I9)</f>
        <v>147</v>
      </c>
    </row>
    <row r="15" spans="1:9" x14ac:dyDescent="0.2">
      <c r="F15">
        <v>5</v>
      </c>
    </row>
  </sheetData>
  <mergeCells count="9">
    <mergeCell ref="G4:G5"/>
    <mergeCell ref="H4:H5"/>
    <mergeCell ref="I4:I5"/>
    <mergeCell ref="C10:D10"/>
    <mergeCell ref="A4:A5"/>
    <mergeCell ref="B4:B5"/>
    <mergeCell ref="C4:C5"/>
    <mergeCell ref="D4:E4"/>
    <mergeCell ref="F4:F5"/>
  </mergeCells>
  <pageMargins left="0.31496062992125984" right="0.31496062992125984" top="0.35433070866141736" bottom="0.35433070866141736" header="0" footer="0"/>
  <pageSetup paperSize="9" orientation="landscape" horizontalDpi="12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zoomScale="78" zoomScaleNormal="78" workbookViewId="0">
      <pane xSplit="2" ySplit="6" topLeftCell="C58" activePane="bottomRight" state="frozen"/>
      <selection pane="topRight" activeCell="C1" sqref="C1"/>
      <selection pane="bottomLeft" activeCell="A7" sqref="A7"/>
      <selection pane="bottomRight" activeCell="C56" sqref="C56"/>
    </sheetView>
  </sheetViews>
  <sheetFormatPr defaultRowHeight="12.75" x14ac:dyDescent="0.2"/>
  <cols>
    <col min="1" max="1" width="15" customWidth="1"/>
    <col min="2" max="2" width="59.5703125" customWidth="1"/>
    <col min="3" max="3" width="18.7109375" customWidth="1"/>
    <col min="4" max="4" width="14.5703125" customWidth="1"/>
    <col min="5" max="5" width="15" customWidth="1"/>
    <col min="6" max="7" width="12.28515625" customWidth="1"/>
    <col min="8" max="8" width="12.28515625" style="39" customWidth="1"/>
    <col min="9" max="9" width="14.28515625" customWidth="1"/>
    <col min="10" max="11" width="11.42578125" style="61" customWidth="1"/>
    <col min="12" max="12" width="8.85546875" customWidth="1"/>
  </cols>
  <sheetData>
    <row r="1" spans="1:17" ht="15.75" x14ac:dyDescent="0.2">
      <c r="A1" s="160" t="s">
        <v>37</v>
      </c>
      <c r="B1" s="160"/>
      <c r="C1" s="160"/>
      <c r="D1" s="160"/>
      <c r="E1" s="160"/>
      <c r="F1" s="160"/>
      <c r="G1" s="160"/>
      <c r="H1" s="160"/>
      <c r="I1" s="160"/>
      <c r="J1" s="160"/>
      <c r="K1" s="160"/>
      <c r="L1" s="160"/>
      <c r="M1" s="160"/>
      <c r="N1" s="160"/>
      <c r="O1" s="160"/>
      <c r="P1" s="160"/>
      <c r="Q1" s="160"/>
    </row>
    <row r="2" spans="1:17" ht="15.75" x14ac:dyDescent="0.2">
      <c r="A2" s="164" t="s">
        <v>16</v>
      </c>
      <c r="B2" s="167" t="s">
        <v>17</v>
      </c>
      <c r="C2" s="41"/>
      <c r="D2" s="138" t="s">
        <v>105</v>
      </c>
      <c r="E2" s="139"/>
      <c r="F2" s="139"/>
      <c r="G2" s="139"/>
      <c r="H2" s="139"/>
      <c r="I2" s="139"/>
      <c r="J2" s="139"/>
      <c r="K2" s="140"/>
      <c r="L2" s="147"/>
      <c r="M2" s="147"/>
      <c r="N2" s="147"/>
      <c r="O2" s="147"/>
      <c r="P2" s="147"/>
      <c r="Q2" s="148"/>
    </row>
    <row r="3" spans="1:17" ht="15.75" x14ac:dyDescent="0.2">
      <c r="A3" s="165"/>
      <c r="B3" s="168"/>
      <c r="C3" s="42"/>
      <c r="D3" s="134" t="s">
        <v>18</v>
      </c>
      <c r="E3" s="134" t="s">
        <v>19</v>
      </c>
      <c r="F3" s="138" t="s">
        <v>20</v>
      </c>
      <c r="G3" s="139"/>
      <c r="H3" s="139"/>
      <c r="I3" s="139"/>
      <c r="J3" s="140"/>
      <c r="K3" s="134" t="s">
        <v>6</v>
      </c>
      <c r="L3" s="136" t="s">
        <v>235</v>
      </c>
      <c r="M3" s="137"/>
      <c r="N3" s="136" t="s">
        <v>239</v>
      </c>
      <c r="O3" s="137"/>
      <c r="P3" s="43" t="s">
        <v>240</v>
      </c>
      <c r="Q3" s="44" t="s">
        <v>21</v>
      </c>
    </row>
    <row r="4" spans="1:17" ht="15" customHeight="1" x14ac:dyDescent="0.2">
      <c r="A4" s="165"/>
      <c r="B4" s="168"/>
      <c r="C4" s="163" t="s">
        <v>218</v>
      </c>
      <c r="D4" s="163"/>
      <c r="E4" s="163"/>
      <c r="F4" s="134" t="s">
        <v>22</v>
      </c>
      <c r="G4" s="141"/>
      <c r="H4" s="142"/>
      <c r="I4" s="142"/>
      <c r="J4" s="143"/>
      <c r="K4" s="163"/>
      <c r="L4" s="134" t="s">
        <v>118</v>
      </c>
      <c r="M4" s="134" t="s">
        <v>236</v>
      </c>
      <c r="N4" s="134" t="s">
        <v>117</v>
      </c>
      <c r="O4" s="134" t="s">
        <v>237</v>
      </c>
      <c r="P4" s="134" t="s">
        <v>23</v>
      </c>
      <c r="Q4" s="134" t="s">
        <v>238</v>
      </c>
    </row>
    <row r="5" spans="1:17" ht="63" x14ac:dyDescent="0.2">
      <c r="A5" s="166"/>
      <c r="B5" s="169"/>
      <c r="C5" s="135"/>
      <c r="D5" s="135"/>
      <c r="E5" s="135"/>
      <c r="F5" s="135"/>
      <c r="G5" s="40" t="s">
        <v>24</v>
      </c>
      <c r="H5" s="40" t="s">
        <v>132</v>
      </c>
      <c r="I5" s="40" t="s">
        <v>25</v>
      </c>
      <c r="J5" s="62" t="s">
        <v>215</v>
      </c>
      <c r="K5" s="135"/>
      <c r="L5" s="135"/>
      <c r="M5" s="135"/>
      <c r="N5" s="135"/>
      <c r="O5" s="135"/>
      <c r="P5" s="135"/>
      <c r="Q5" s="135"/>
    </row>
    <row r="6" spans="1:17" ht="15.75" x14ac:dyDescent="0.2">
      <c r="A6" s="45">
        <v>1</v>
      </c>
      <c r="B6" s="46">
        <v>2</v>
      </c>
      <c r="C6" s="47">
        <v>3</v>
      </c>
      <c r="D6" s="47">
        <v>4</v>
      </c>
      <c r="E6" s="47">
        <v>5</v>
      </c>
      <c r="F6" s="47">
        <v>6</v>
      </c>
      <c r="G6" s="47">
        <v>7</v>
      </c>
      <c r="H6" s="47">
        <v>8</v>
      </c>
      <c r="I6" s="47">
        <v>9</v>
      </c>
      <c r="J6" s="47">
        <v>10</v>
      </c>
      <c r="K6" s="47">
        <v>11</v>
      </c>
      <c r="L6" s="47">
        <v>14</v>
      </c>
      <c r="M6" s="47">
        <v>15</v>
      </c>
      <c r="N6" s="47">
        <v>16</v>
      </c>
      <c r="O6" s="47">
        <v>17</v>
      </c>
      <c r="P6" s="47">
        <v>18</v>
      </c>
      <c r="Q6" s="47">
        <v>19</v>
      </c>
    </row>
    <row r="7" spans="1:17" ht="15.75" x14ac:dyDescent="0.2">
      <c r="A7" s="65" t="s">
        <v>130</v>
      </c>
      <c r="B7" s="66" t="s">
        <v>131</v>
      </c>
      <c r="C7" s="70" t="s">
        <v>258</v>
      </c>
      <c r="D7" s="65">
        <f t="shared" ref="D7:F7" si="0">D8+D14</f>
        <v>1098</v>
      </c>
      <c r="E7" s="65">
        <f t="shared" si="0"/>
        <v>32</v>
      </c>
      <c r="F7" s="65">
        <f t="shared" si="0"/>
        <v>1058</v>
      </c>
      <c r="G7" s="65">
        <f t="shared" ref="G7" si="1">G8+G14</f>
        <v>687</v>
      </c>
      <c r="H7" s="65">
        <f t="shared" ref="H7" si="2">H8+H14</f>
        <v>393</v>
      </c>
      <c r="I7" s="65">
        <f t="shared" ref="I7" si="3">I8+I14</f>
        <v>0</v>
      </c>
      <c r="J7" s="65">
        <f t="shared" ref="J7:P7" si="4">J8+J14</f>
        <v>16</v>
      </c>
      <c r="K7" s="65">
        <f t="shared" si="4"/>
        <v>24</v>
      </c>
      <c r="L7" s="65">
        <f>L8+L14</f>
        <v>438</v>
      </c>
      <c r="M7" s="65">
        <f t="shared" si="4"/>
        <v>376</v>
      </c>
      <c r="N7" s="65">
        <f t="shared" si="4"/>
        <v>62</v>
      </c>
      <c r="O7" s="65">
        <f t="shared" si="4"/>
        <v>78</v>
      </c>
      <c r="P7" s="65">
        <f t="shared" si="4"/>
        <v>72</v>
      </c>
      <c r="Q7" s="65">
        <f>Q8+Q14</f>
        <v>32</v>
      </c>
    </row>
    <row r="8" spans="1:17" ht="15.75" x14ac:dyDescent="0.2">
      <c r="A8" s="67" t="s">
        <v>166</v>
      </c>
      <c r="B8" s="68" t="s">
        <v>167</v>
      </c>
      <c r="C8" s="70" t="s">
        <v>246</v>
      </c>
      <c r="D8" s="65">
        <f t="shared" ref="D8:Q8" si="5">D9+D10+D11+D12+D13</f>
        <v>396</v>
      </c>
      <c r="E8" s="65">
        <f t="shared" si="5"/>
        <v>18</v>
      </c>
      <c r="F8" s="65">
        <f t="shared" si="5"/>
        <v>396</v>
      </c>
      <c r="G8" s="65">
        <f t="shared" si="5"/>
        <v>252</v>
      </c>
      <c r="H8" s="65">
        <f t="shared" si="5"/>
        <v>213</v>
      </c>
      <c r="I8" s="65">
        <f t="shared" si="5"/>
        <v>0</v>
      </c>
      <c r="J8" s="65">
        <f t="shared" ref="J8" si="6">J9+J10+J11+J12+J13</f>
        <v>0</v>
      </c>
      <c r="K8" s="65">
        <f t="shared" ref="K8" si="7">K9+K10+K11+K12+K13</f>
        <v>0</v>
      </c>
      <c r="L8" s="65">
        <f t="shared" si="5"/>
        <v>114</v>
      </c>
      <c r="M8" s="65">
        <f t="shared" si="5"/>
        <v>78</v>
      </c>
      <c r="N8" s="65">
        <f t="shared" si="5"/>
        <v>62</v>
      </c>
      <c r="O8" s="65">
        <f t="shared" si="5"/>
        <v>78</v>
      </c>
      <c r="P8" s="65">
        <f t="shared" si="5"/>
        <v>32</v>
      </c>
      <c r="Q8" s="65">
        <f t="shared" si="5"/>
        <v>32</v>
      </c>
    </row>
    <row r="9" spans="1:17" ht="15.75" x14ac:dyDescent="0.2">
      <c r="A9" s="63" t="s">
        <v>168</v>
      </c>
      <c r="B9" s="8" t="s">
        <v>172</v>
      </c>
      <c r="C9" s="56" t="s">
        <v>241</v>
      </c>
      <c r="D9" s="53">
        <f>F9</f>
        <v>72</v>
      </c>
      <c r="E9" s="53">
        <v>2</v>
      </c>
      <c r="F9" s="53">
        <f>L9+M9+N9+O9+P9+Q9</f>
        <v>72</v>
      </c>
      <c r="G9" s="53">
        <v>28</v>
      </c>
      <c r="H9" s="53">
        <v>0</v>
      </c>
      <c r="I9" s="53">
        <v>0</v>
      </c>
      <c r="J9" s="53">
        <v>0</v>
      </c>
      <c r="K9" s="53">
        <v>0</v>
      </c>
      <c r="L9" s="53">
        <v>30</v>
      </c>
      <c r="M9" s="53">
        <v>42</v>
      </c>
      <c r="N9" s="53">
        <v>0</v>
      </c>
      <c r="O9" s="53">
        <v>0</v>
      </c>
      <c r="P9" s="53">
        <v>0</v>
      </c>
      <c r="Q9" s="53">
        <v>0</v>
      </c>
    </row>
    <row r="10" spans="1:17" ht="15.75" x14ac:dyDescent="0.2">
      <c r="A10" s="63" t="s">
        <v>169</v>
      </c>
      <c r="B10" s="8" t="s">
        <v>173</v>
      </c>
      <c r="C10" s="56" t="s">
        <v>242</v>
      </c>
      <c r="D10" s="53">
        <f t="shared" ref="D10:D13" si="8">F10</f>
        <v>100</v>
      </c>
      <c r="E10" s="53">
        <v>12</v>
      </c>
      <c r="F10" s="53">
        <f t="shared" ref="F10:F13" si="9">L10+M10+N10+O10+P10+Q10</f>
        <v>100</v>
      </c>
      <c r="G10" s="53">
        <v>53</v>
      </c>
      <c r="H10" s="53">
        <v>53</v>
      </c>
      <c r="I10" s="53">
        <v>0</v>
      </c>
      <c r="J10" s="53">
        <v>0</v>
      </c>
      <c r="K10" s="53">
        <v>0</v>
      </c>
      <c r="L10" s="53">
        <v>16</v>
      </c>
      <c r="M10" s="53">
        <v>18</v>
      </c>
      <c r="N10" s="53">
        <v>16</v>
      </c>
      <c r="O10" s="53">
        <v>18</v>
      </c>
      <c r="P10" s="53">
        <v>16</v>
      </c>
      <c r="Q10" s="53">
        <v>16</v>
      </c>
    </row>
    <row r="11" spans="1:17" ht="15.75" x14ac:dyDescent="0.2">
      <c r="A11" s="63" t="s">
        <v>170</v>
      </c>
      <c r="B11" s="8" t="s">
        <v>34</v>
      </c>
      <c r="C11" s="56" t="s">
        <v>243</v>
      </c>
      <c r="D11" s="53">
        <f t="shared" si="8"/>
        <v>72</v>
      </c>
      <c r="E11" s="53">
        <v>2</v>
      </c>
      <c r="F11" s="53">
        <f t="shared" si="9"/>
        <v>72</v>
      </c>
      <c r="G11" s="53">
        <v>42</v>
      </c>
      <c r="H11" s="53">
        <v>42</v>
      </c>
      <c r="I11" s="53">
        <v>0</v>
      </c>
      <c r="J11" s="53">
        <v>0</v>
      </c>
      <c r="K11" s="53">
        <v>0</v>
      </c>
      <c r="L11" s="53">
        <v>0</v>
      </c>
      <c r="M11" s="53">
        <v>0</v>
      </c>
      <c r="N11" s="53">
        <v>30</v>
      </c>
      <c r="O11" s="53">
        <v>42</v>
      </c>
      <c r="P11" s="53">
        <v>0</v>
      </c>
      <c r="Q11" s="53">
        <v>0</v>
      </c>
    </row>
    <row r="12" spans="1:17" ht="15.75" x14ac:dyDescent="0.2">
      <c r="A12" s="63" t="s">
        <v>171</v>
      </c>
      <c r="B12" s="8" t="s">
        <v>176</v>
      </c>
      <c r="C12" s="56" t="s">
        <v>244</v>
      </c>
      <c r="D12" s="53">
        <f t="shared" si="8"/>
        <v>100</v>
      </c>
      <c r="E12" s="53">
        <v>0</v>
      </c>
      <c r="F12" s="53">
        <f t="shared" si="9"/>
        <v>100</v>
      </c>
      <c r="G12" s="53">
        <v>98</v>
      </c>
      <c r="H12" s="53">
        <v>98</v>
      </c>
      <c r="I12" s="53">
        <v>0</v>
      </c>
      <c r="J12" s="53">
        <v>0</v>
      </c>
      <c r="K12" s="53">
        <v>0</v>
      </c>
      <c r="L12" s="53">
        <v>16</v>
      </c>
      <c r="M12" s="53">
        <v>18</v>
      </c>
      <c r="N12" s="53">
        <v>16</v>
      </c>
      <c r="O12" s="53">
        <v>18</v>
      </c>
      <c r="P12" s="53">
        <v>16</v>
      </c>
      <c r="Q12" s="53">
        <v>16</v>
      </c>
    </row>
    <row r="13" spans="1:17" ht="15.75" x14ac:dyDescent="0.2">
      <c r="A13" s="53" t="s">
        <v>174</v>
      </c>
      <c r="B13" s="8" t="s">
        <v>175</v>
      </c>
      <c r="C13" s="56" t="s">
        <v>245</v>
      </c>
      <c r="D13" s="53">
        <f t="shared" si="8"/>
        <v>52</v>
      </c>
      <c r="E13" s="53">
        <v>2</v>
      </c>
      <c r="F13" s="53">
        <f t="shared" si="9"/>
        <v>52</v>
      </c>
      <c r="G13" s="53">
        <v>31</v>
      </c>
      <c r="H13" s="53">
        <v>20</v>
      </c>
      <c r="I13" s="53">
        <v>0</v>
      </c>
      <c r="J13" s="53">
        <v>0</v>
      </c>
      <c r="K13" s="53">
        <v>0</v>
      </c>
      <c r="L13" s="53">
        <v>52</v>
      </c>
      <c r="M13" s="53">
        <v>0</v>
      </c>
      <c r="N13" s="53">
        <v>0</v>
      </c>
      <c r="O13" s="53">
        <v>0</v>
      </c>
      <c r="P13" s="53">
        <v>0</v>
      </c>
      <c r="Q13" s="53">
        <v>0</v>
      </c>
    </row>
    <row r="14" spans="1:17" ht="15.75" x14ac:dyDescent="0.2">
      <c r="A14" s="65" t="s">
        <v>26</v>
      </c>
      <c r="B14" s="69" t="s">
        <v>177</v>
      </c>
      <c r="C14" s="70" t="s">
        <v>217</v>
      </c>
      <c r="D14" s="65">
        <f t="shared" ref="D14" si="10">D15+D16+D17+D18+D19+D20+D21+D22+D23+D24</f>
        <v>702</v>
      </c>
      <c r="E14" s="65">
        <f t="shared" ref="E14" si="11">E15+E16+E17+E18+E19+E20+E21+E22+E23+E24</f>
        <v>14</v>
      </c>
      <c r="F14" s="65">
        <f t="shared" ref="F14:Q14" si="12">F15+F16+F17+F18+F19+F20+F21+F22+F23+F24</f>
        <v>662</v>
      </c>
      <c r="G14" s="65">
        <f t="shared" si="12"/>
        <v>435</v>
      </c>
      <c r="H14" s="65">
        <f t="shared" si="12"/>
        <v>180</v>
      </c>
      <c r="I14" s="65">
        <f t="shared" si="12"/>
        <v>0</v>
      </c>
      <c r="J14" s="65">
        <f t="shared" si="12"/>
        <v>16</v>
      </c>
      <c r="K14" s="65">
        <f t="shared" si="12"/>
        <v>24</v>
      </c>
      <c r="L14" s="65">
        <f t="shared" si="12"/>
        <v>324</v>
      </c>
      <c r="M14" s="65">
        <f t="shared" si="12"/>
        <v>298</v>
      </c>
      <c r="N14" s="65">
        <f t="shared" si="12"/>
        <v>0</v>
      </c>
      <c r="O14" s="65">
        <f t="shared" si="12"/>
        <v>0</v>
      </c>
      <c r="P14" s="65">
        <f t="shared" si="12"/>
        <v>40</v>
      </c>
      <c r="Q14" s="65">
        <f t="shared" si="12"/>
        <v>0</v>
      </c>
    </row>
    <row r="15" spans="1:17" ht="29.45" customHeight="1" x14ac:dyDescent="0.2">
      <c r="A15" s="53" t="s">
        <v>27</v>
      </c>
      <c r="B15" s="1" t="s">
        <v>178</v>
      </c>
      <c r="C15" s="56" t="s">
        <v>247</v>
      </c>
      <c r="D15" s="53">
        <f>F15+J15+K15</f>
        <v>70</v>
      </c>
      <c r="E15" s="53">
        <v>0</v>
      </c>
      <c r="F15" s="53">
        <f>L15+M15+N15+O15+P15+Q15</f>
        <v>60</v>
      </c>
      <c r="G15" s="53">
        <v>42</v>
      </c>
      <c r="H15" s="53">
        <v>20</v>
      </c>
      <c r="I15" s="53">
        <v>0</v>
      </c>
      <c r="J15" s="53">
        <v>4</v>
      </c>
      <c r="K15" s="53">
        <v>6</v>
      </c>
      <c r="L15" s="53">
        <v>30</v>
      </c>
      <c r="M15" s="53">
        <v>30</v>
      </c>
      <c r="N15" s="53">
        <v>0</v>
      </c>
      <c r="O15" s="53">
        <v>0</v>
      </c>
      <c r="P15" s="53">
        <v>0</v>
      </c>
      <c r="Q15" s="53">
        <v>0</v>
      </c>
    </row>
    <row r="16" spans="1:17" ht="15.75" x14ac:dyDescent="0.2">
      <c r="A16" s="53" t="s">
        <v>28</v>
      </c>
      <c r="B16" s="8" t="s">
        <v>179</v>
      </c>
      <c r="C16" s="56" t="s">
        <v>248</v>
      </c>
      <c r="D16" s="53">
        <f t="shared" ref="D16:D24" si="13">F16+J16+K16</f>
        <v>80</v>
      </c>
      <c r="E16" s="53">
        <v>0</v>
      </c>
      <c r="F16" s="53">
        <f t="shared" ref="F16:F24" si="14">L16+M16+N16+O16+P16+Q16</f>
        <v>70</v>
      </c>
      <c r="G16" s="53">
        <v>53</v>
      </c>
      <c r="H16" s="53">
        <v>20</v>
      </c>
      <c r="I16" s="53">
        <v>0</v>
      </c>
      <c r="J16" s="53">
        <v>4</v>
      </c>
      <c r="K16" s="53">
        <v>6</v>
      </c>
      <c r="L16" s="53">
        <v>70</v>
      </c>
      <c r="M16" s="53">
        <v>0</v>
      </c>
      <c r="N16" s="53">
        <v>0</v>
      </c>
      <c r="O16" s="53">
        <v>0</v>
      </c>
      <c r="P16" s="53">
        <v>0</v>
      </c>
      <c r="Q16" s="53">
        <v>0</v>
      </c>
    </row>
    <row r="17" spans="1:17" ht="15.75" x14ac:dyDescent="0.2">
      <c r="A17" s="53" t="s">
        <v>29</v>
      </c>
      <c r="B17" s="8" t="s">
        <v>180</v>
      </c>
      <c r="C17" s="56" t="s">
        <v>245</v>
      </c>
      <c r="D17" s="53">
        <f t="shared" si="13"/>
        <v>80</v>
      </c>
      <c r="E17" s="53">
        <v>2</v>
      </c>
      <c r="F17" s="53">
        <f t="shared" si="14"/>
        <v>80</v>
      </c>
      <c r="G17" s="53">
        <v>52</v>
      </c>
      <c r="H17" s="53">
        <v>20</v>
      </c>
      <c r="I17" s="53">
        <v>0</v>
      </c>
      <c r="J17" s="53">
        <v>0</v>
      </c>
      <c r="K17" s="53">
        <v>0</v>
      </c>
      <c r="L17" s="53">
        <v>80</v>
      </c>
      <c r="M17" s="53">
        <v>0</v>
      </c>
      <c r="N17" s="53">
        <v>0</v>
      </c>
      <c r="O17" s="53">
        <v>0</v>
      </c>
      <c r="P17" s="53">
        <v>0</v>
      </c>
      <c r="Q17" s="53">
        <v>0</v>
      </c>
    </row>
    <row r="18" spans="1:17" ht="15.75" x14ac:dyDescent="0.2">
      <c r="A18" s="53" t="s">
        <v>31</v>
      </c>
      <c r="B18" s="8" t="s">
        <v>30</v>
      </c>
      <c r="C18" s="56" t="s">
        <v>248</v>
      </c>
      <c r="D18" s="53">
        <f t="shared" si="13"/>
        <v>80</v>
      </c>
      <c r="E18" s="53">
        <v>0</v>
      </c>
      <c r="F18" s="53">
        <f t="shared" si="14"/>
        <v>70</v>
      </c>
      <c r="G18" s="53">
        <v>53</v>
      </c>
      <c r="H18" s="53">
        <v>20</v>
      </c>
      <c r="I18" s="53">
        <v>0</v>
      </c>
      <c r="J18" s="53">
        <v>4</v>
      </c>
      <c r="K18" s="53">
        <v>6</v>
      </c>
      <c r="L18" s="53">
        <v>70</v>
      </c>
      <c r="M18" s="53">
        <v>0</v>
      </c>
      <c r="N18" s="53">
        <v>0</v>
      </c>
      <c r="O18" s="53">
        <v>0</v>
      </c>
      <c r="P18" s="53">
        <v>0</v>
      </c>
      <c r="Q18" s="53">
        <v>0</v>
      </c>
    </row>
    <row r="19" spans="1:17" ht="28.9" customHeight="1" x14ac:dyDescent="0.2">
      <c r="A19" s="53" t="s">
        <v>32</v>
      </c>
      <c r="B19" s="9" t="s">
        <v>181</v>
      </c>
      <c r="C19" s="56" t="s">
        <v>241</v>
      </c>
      <c r="D19" s="53">
        <f t="shared" si="13"/>
        <v>72</v>
      </c>
      <c r="E19" s="53">
        <v>2</v>
      </c>
      <c r="F19" s="53">
        <f t="shared" si="14"/>
        <v>72</v>
      </c>
      <c r="G19" s="53">
        <v>42</v>
      </c>
      <c r="H19" s="53">
        <v>20</v>
      </c>
      <c r="I19" s="53">
        <v>0</v>
      </c>
      <c r="J19" s="53">
        <v>0</v>
      </c>
      <c r="K19" s="53">
        <v>0</v>
      </c>
      <c r="L19" s="53">
        <v>30</v>
      </c>
      <c r="M19" s="53">
        <v>42</v>
      </c>
      <c r="N19" s="53">
        <v>0</v>
      </c>
      <c r="O19" s="53">
        <v>0</v>
      </c>
      <c r="P19" s="53">
        <v>0</v>
      </c>
      <c r="Q19" s="53">
        <v>0</v>
      </c>
    </row>
    <row r="20" spans="1:17" ht="30" customHeight="1" x14ac:dyDescent="0.2">
      <c r="A20" s="53" t="s">
        <v>33</v>
      </c>
      <c r="B20" s="9" t="s">
        <v>182</v>
      </c>
      <c r="C20" s="56" t="s">
        <v>241</v>
      </c>
      <c r="D20" s="53">
        <f t="shared" si="13"/>
        <v>88</v>
      </c>
      <c r="E20" s="53">
        <v>2</v>
      </c>
      <c r="F20" s="53">
        <f t="shared" si="14"/>
        <v>88</v>
      </c>
      <c r="G20" s="53">
        <v>52</v>
      </c>
      <c r="H20" s="53">
        <v>20</v>
      </c>
      <c r="I20" s="53">
        <v>0</v>
      </c>
      <c r="J20" s="53">
        <v>0</v>
      </c>
      <c r="K20" s="53">
        <v>0</v>
      </c>
      <c r="L20" s="53">
        <v>44</v>
      </c>
      <c r="M20" s="53">
        <v>44</v>
      </c>
      <c r="N20" s="53">
        <v>0</v>
      </c>
      <c r="O20" s="53">
        <v>0</v>
      </c>
      <c r="P20" s="53">
        <v>0</v>
      </c>
      <c r="Q20" s="53">
        <v>0</v>
      </c>
    </row>
    <row r="21" spans="1:17" ht="33.6" customHeight="1" x14ac:dyDescent="0.2">
      <c r="A21" s="53" t="s">
        <v>35</v>
      </c>
      <c r="B21" s="9" t="s">
        <v>183</v>
      </c>
      <c r="C21" s="56" t="s">
        <v>241</v>
      </c>
      <c r="D21" s="53">
        <f t="shared" si="13"/>
        <v>52</v>
      </c>
      <c r="E21" s="53">
        <v>2</v>
      </c>
      <c r="F21" s="53">
        <f t="shared" si="14"/>
        <v>52</v>
      </c>
      <c r="G21" s="53">
        <v>30</v>
      </c>
      <c r="H21" s="53">
        <v>10</v>
      </c>
      <c r="I21" s="53">
        <v>0</v>
      </c>
      <c r="J21" s="53">
        <v>0</v>
      </c>
      <c r="K21" s="53">
        <v>0</v>
      </c>
      <c r="L21" s="53">
        <v>0</v>
      </c>
      <c r="M21" s="53">
        <v>52</v>
      </c>
      <c r="N21" s="53">
        <v>0</v>
      </c>
      <c r="O21" s="53">
        <v>0</v>
      </c>
      <c r="P21" s="53">
        <v>0</v>
      </c>
      <c r="Q21" s="53">
        <v>0</v>
      </c>
    </row>
    <row r="22" spans="1:17" ht="15.75" x14ac:dyDescent="0.2">
      <c r="A22" s="53" t="s">
        <v>36</v>
      </c>
      <c r="B22" s="8" t="s">
        <v>184</v>
      </c>
      <c r="C22" s="56" t="s">
        <v>241</v>
      </c>
      <c r="D22" s="53">
        <f t="shared" si="13"/>
        <v>70</v>
      </c>
      <c r="E22" s="53">
        <v>2</v>
      </c>
      <c r="F22" s="53">
        <f t="shared" si="14"/>
        <v>70</v>
      </c>
      <c r="G22" s="53">
        <v>41</v>
      </c>
      <c r="H22" s="53">
        <v>20</v>
      </c>
      <c r="I22" s="53">
        <v>0</v>
      </c>
      <c r="J22" s="53">
        <v>0</v>
      </c>
      <c r="K22" s="53">
        <v>0</v>
      </c>
      <c r="L22" s="53">
        <v>0</v>
      </c>
      <c r="M22" s="53">
        <v>70</v>
      </c>
      <c r="N22" s="53">
        <v>0</v>
      </c>
      <c r="O22" s="53">
        <v>0</v>
      </c>
      <c r="P22" s="53">
        <v>0</v>
      </c>
      <c r="Q22" s="53">
        <v>0</v>
      </c>
    </row>
    <row r="23" spans="1:17" s="61" customFormat="1" ht="15.75" x14ac:dyDescent="0.2">
      <c r="A23" s="53" t="s">
        <v>185</v>
      </c>
      <c r="B23" s="8" t="s">
        <v>186</v>
      </c>
      <c r="C23" s="56" t="s">
        <v>247</v>
      </c>
      <c r="D23" s="53">
        <f t="shared" si="13"/>
        <v>70</v>
      </c>
      <c r="E23" s="53">
        <v>2</v>
      </c>
      <c r="F23" s="53">
        <f t="shared" si="14"/>
        <v>60</v>
      </c>
      <c r="G23" s="53">
        <v>41</v>
      </c>
      <c r="H23" s="53">
        <v>20</v>
      </c>
      <c r="I23" s="53">
        <v>0</v>
      </c>
      <c r="J23" s="53">
        <v>4</v>
      </c>
      <c r="K23" s="53">
        <v>6</v>
      </c>
      <c r="L23" s="53">
        <v>0</v>
      </c>
      <c r="M23" s="53">
        <v>60</v>
      </c>
      <c r="N23" s="53">
        <v>0</v>
      </c>
      <c r="O23" s="53">
        <v>0</v>
      </c>
      <c r="P23" s="53">
        <v>0</v>
      </c>
      <c r="Q23" s="53">
        <v>0</v>
      </c>
    </row>
    <row r="24" spans="1:17" s="61" customFormat="1" ht="15.75" x14ac:dyDescent="0.2">
      <c r="A24" s="53" t="s">
        <v>187</v>
      </c>
      <c r="B24" s="8" t="s">
        <v>188</v>
      </c>
      <c r="C24" s="56" t="s">
        <v>255</v>
      </c>
      <c r="D24" s="53">
        <f t="shared" si="13"/>
        <v>40</v>
      </c>
      <c r="E24" s="53">
        <v>2</v>
      </c>
      <c r="F24" s="53">
        <f t="shared" si="14"/>
        <v>40</v>
      </c>
      <c r="G24" s="53">
        <v>29</v>
      </c>
      <c r="H24" s="53">
        <v>10</v>
      </c>
      <c r="I24" s="53">
        <v>0</v>
      </c>
      <c r="J24" s="53">
        <v>0</v>
      </c>
      <c r="K24" s="53">
        <v>0</v>
      </c>
      <c r="L24" s="53">
        <v>0</v>
      </c>
      <c r="M24" s="53">
        <v>0</v>
      </c>
      <c r="N24" s="53">
        <v>0</v>
      </c>
      <c r="O24" s="53">
        <v>0</v>
      </c>
      <c r="P24" s="53">
        <v>40</v>
      </c>
      <c r="Q24" s="53">
        <v>0</v>
      </c>
    </row>
    <row r="25" spans="1:17" ht="18.75" x14ac:dyDescent="0.2">
      <c r="A25" s="71" t="s">
        <v>38</v>
      </c>
      <c r="B25" s="74" t="s">
        <v>39</v>
      </c>
      <c r="C25" s="100" t="s">
        <v>256</v>
      </c>
      <c r="D25" s="71">
        <f>D26+D32+D40+D48+D52+D56+D59</f>
        <v>3006</v>
      </c>
      <c r="E25" s="71">
        <v>20</v>
      </c>
      <c r="F25" s="71">
        <f>F26+F32+F40+F48+F52+F56+F59</f>
        <v>2866</v>
      </c>
      <c r="G25" s="71">
        <f>G26+G32+G40+G48+G52+G56+G59</f>
        <v>1135</v>
      </c>
      <c r="H25" s="71">
        <f>H26+H32+H40+H48+H52+H56+H59</f>
        <v>1516</v>
      </c>
      <c r="I25" s="71">
        <f>I26+I32+I40+I48+I52+I59</f>
        <v>40</v>
      </c>
      <c r="J25" s="71">
        <f>J26+J32+J40+J48+J52+J56+J59</f>
        <v>56</v>
      </c>
      <c r="K25" s="71">
        <f>K26+K32+K40+K48+K52+K56+K59</f>
        <v>84</v>
      </c>
      <c r="L25" s="71">
        <f t="shared" ref="L25:Q25" si="15">L26+L32+L40+L48+L52+L56+L59</f>
        <v>138</v>
      </c>
      <c r="M25" s="71">
        <f t="shared" si="15"/>
        <v>488</v>
      </c>
      <c r="N25" s="71">
        <f t="shared" si="15"/>
        <v>514</v>
      </c>
      <c r="O25" s="71">
        <f t="shared" si="15"/>
        <v>750</v>
      </c>
      <c r="P25" s="71">
        <f t="shared" si="15"/>
        <v>504</v>
      </c>
      <c r="Q25" s="71">
        <f t="shared" si="15"/>
        <v>472</v>
      </c>
    </row>
    <row r="26" spans="1:17" ht="48.6" customHeight="1" x14ac:dyDescent="0.2">
      <c r="A26" s="65" t="s">
        <v>40</v>
      </c>
      <c r="B26" s="82" t="s">
        <v>189</v>
      </c>
      <c r="C26" s="70" t="s">
        <v>270</v>
      </c>
      <c r="D26" s="65">
        <v>538</v>
      </c>
      <c r="E26" s="65">
        <f t="shared" ref="E26:Q26" si="16">E27+E28+E29+E30+E31</f>
        <v>4</v>
      </c>
      <c r="F26" s="65">
        <f t="shared" si="16"/>
        <v>518</v>
      </c>
      <c r="G26" s="65">
        <f t="shared" si="16"/>
        <v>228</v>
      </c>
      <c r="H26" s="65">
        <f t="shared" si="16"/>
        <v>208</v>
      </c>
      <c r="I26" s="65">
        <f t="shared" si="16"/>
        <v>20</v>
      </c>
      <c r="J26" s="65">
        <v>8</v>
      </c>
      <c r="K26" s="65">
        <v>12</v>
      </c>
      <c r="L26" s="65">
        <f t="shared" si="16"/>
        <v>82</v>
      </c>
      <c r="M26" s="65">
        <f t="shared" si="16"/>
        <v>64</v>
      </c>
      <c r="N26" s="65">
        <f t="shared" si="16"/>
        <v>132</v>
      </c>
      <c r="O26" s="65">
        <f t="shared" si="16"/>
        <v>240</v>
      </c>
      <c r="P26" s="65">
        <f t="shared" si="16"/>
        <v>0</v>
      </c>
      <c r="Q26" s="65">
        <f t="shared" si="16"/>
        <v>0</v>
      </c>
    </row>
    <row r="27" spans="1:17" ht="15.75" x14ac:dyDescent="0.2">
      <c r="A27" s="53" t="s">
        <v>41</v>
      </c>
      <c r="B27" s="8" t="s">
        <v>190</v>
      </c>
      <c r="C27" s="56" t="s">
        <v>241</v>
      </c>
      <c r="D27" s="53">
        <f>F27+J27+K27</f>
        <v>146</v>
      </c>
      <c r="E27" s="53">
        <v>2</v>
      </c>
      <c r="F27" s="53">
        <f>L27+M27+N27+O27+P27+Q27</f>
        <v>146</v>
      </c>
      <c r="G27" s="53">
        <v>86</v>
      </c>
      <c r="H27" s="53">
        <v>20</v>
      </c>
      <c r="I27" s="53">
        <v>20</v>
      </c>
      <c r="J27" s="53">
        <v>0</v>
      </c>
      <c r="K27" s="53">
        <v>0</v>
      </c>
      <c r="L27" s="53">
        <v>82</v>
      </c>
      <c r="M27" s="53">
        <v>64</v>
      </c>
      <c r="N27" s="53">
        <v>0</v>
      </c>
      <c r="O27" s="53">
        <v>0</v>
      </c>
      <c r="P27" s="53">
        <v>0</v>
      </c>
      <c r="Q27" s="53">
        <v>0</v>
      </c>
    </row>
    <row r="28" spans="1:17" ht="50.45" customHeight="1" x14ac:dyDescent="0.2">
      <c r="A28" s="53" t="s">
        <v>42</v>
      </c>
      <c r="B28" s="83" t="s">
        <v>43</v>
      </c>
      <c r="C28" s="56" t="s">
        <v>250</v>
      </c>
      <c r="D28" s="53">
        <f t="shared" ref="D28:D31" si="17">F28+J28+K28</f>
        <v>120</v>
      </c>
      <c r="E28" s="53">
        <v>0</v>
      </c>
      <c r="F28" s="53">
        <f t="shared" ref="F28:F31" si="18">L28+M28+N28+O28+P28+Q28</f>
        <v>110</v>
      </c>
      <c r="G28" s="53">
        <v>72</v>
      </c>
      <c r="H28" s="53">
        <v>40</v>
      </c>
      <c r="I28" s="53">
        <v>0</v>
      </c>
      <c r="J28" s="53">
        <v>4</v>
      </c>
      <c r="K28" s="53">
        <v>6</v>
      </c>
      <c r="L28" s="53">
        <v>0</v>
      </c>
      <c r="M28" s="53">
        <v>0</v>
      </c>
      <c r="N28" s="53">
        <v>62</v>
      </c>
      <c r="O28" s="53">
        <v>48</v>
      </c>
      <c r="P28" s="53">
        <v>0</v>
      </c>
      <c r="Q28" s="53">
        <v>0</v>
      </c>
    </row>
    <row r="29" spans="1:17" ht="50.25" customHeight="1" x14ac:dyDescent="0.2">
      <c r="A29" s="53" t="s">
        <v>44</v>
      </c>
      <c r="B29" s="83" t="s">
        <v>45</v>
      </c>
      <c r="C29" s="56" t="s">
        <v>243</v>
      </c>
      <c r="D29" s="53">
        <f t="shared" si="17"/>
        <v>118</v>
      </c>
      <c r="E29" s="53">
        <v>2</v>
      </c>
      <c r="F29" s="53">
        <f t="shared" si="18"/>
        <v>118</v>
      </c>
      <c r="G29" s="53">
        <v>70</v>
      </c>
      <c r="H29" s="53">
        <v>40</v>
      </c>
      <c r="I29" s="53">
        <v>0</v>
      </c>
      <c r="J29" s="53">
        <v>0</v>
      </c>
      <c r="K29" s="53">
        <v>0</v>
      </c>
      <c r="L29" s="53">
        <v>0</v>
      </c>
      <c r="M29" s="53">
        <v>0</v>
      </c>
      <c r="N29" s="53">
        <v>70</v>
      </c>
      <c r="O29" s="53">
        <v>48</v>
      </c>
      <c r="P29" s="53">
        <v>0</v>
      </c>
      <c r="Q29" s="53">
        <v>0</v>
      </c>
    </row>
    <row r="30" spans="1:17" ht="15.75" x14ac:dyDescent="0.2">
      <c r="A30" s="53" t="s">
        <v>46</v>
      </c>
      <c r="B30" s="8" t="s">
        <v>4</v>
      </c>
      <c r="C30" s="56" t="s">
        <v>243</v>
      </c>
      <c r="D30" s="53">
        <f t="shared" si="17"/>
        <v>36</v>
      </c>
      <c r="E30" s="53">
        <v>0</v>
      </c>
      <c r="F30" s="53">
        <f t="shared" si="18"/>
        <v>36</v>
      </c>
      <c r="G30" s="53">
        <v>0</v>
      </c>
      <c r="H30" s="53">
        <v>36</v>
      </c>
      <c r="I30" s="53">
        <v>0</v>
      </c>
      <c r="J30" s="53">
        <v>0</v>
      </c>
      <c r="K30" s="53">
        <v>0</v>
      </c>
      <c r="L30" s="53">
        <v>0</v>
      </c>
      <c r="M30" s="53">
        <v>0</v>
      </c>
      <c r="N30" s="53">
        <v>0</v>
      </c>
      <c r="O30" s="84">
        <v>36</v>
      </c>
      <c r="P30" s="53">
        <v>0</v>
      </c>
      <c r="Q30" s="53">
        <v>0</v>
      </c>
    </row>
    <row r="31" spans="1:17" ht="15.75" x14ac:dyDescent="0.2">
      <c r="A31" s="53" t="s">
        <v>47</v>
      </c>
      <c r="B31" s="8" t="s">
        <v>5</v>
      </c>
      <c r="C31" s="56" t="s">
        <v>243</v>
      </c>
      <c r="D31" s="53">
        <f t="shared" si="17"/>
        <v>108</v>
      </c>
      <c r="E31" s="53">
        <v>0</v>
      </c>
      <c r="F31" s="53">
        <f t="shared" si="18"/>
        <v>108</v>
      </c>
      <c r="G31" s="53">
        <v>0</v>
      </c>
      <c r="H31" s="53">
        <v>72</v>
      </c>
      <c r="I31" s="53">
        <v>0</v>
      </c>
      <c r="J31" s="53">
        <v>0</v>
      </c>
      <c r="K31" s="53">
        <v>0</v>
      </c>
      <c r="L31" s="53">
        <v>0</v>
      </c>
      <c r="M31" s="53">
        <v>0</v>
      </c>
      <c r="N31" s="53">
        <v>0</v>
      </c>
      <c r="O31" s="85">
        <v>108</v>
      </c>
      <c r="P31" s="53">
        <v>0</v>
      </c>
      <c r="Q31" s="53">
        <v>0</v>
      </c>
    </row>
    <row r="32" spans="1:17" ht="37.9" customHeight="1" x14ac:dyDescent="0.2">
      <c r="A32" s="65" t="s">
        <v>48</v>
      </c>
      <c r="B32" s="82" t="s">
        <v>191</v>
      </c>
      <c r="C32" s="70" t="s">
        <v>270</v>
      </c>
      <c r="D32" s="65">
        <v>790</v>
      </c>
      <c r="E32" s="65">
        <f t="shared" ref="E32:Q32" si="19">E33+E34+E35+E36+E37+E38+E39</f>
        <v>4</v>
      </c>
      <c r="F32" s="65">
        <f t="shared" si="19"/>
        <v>750</v>
      </c>
      <c r="G32" s="65">
        <f>G33+G34+G35+G36+G37+G38+G39</f>
        <v>359</v>
      </c>
      <c r="H32" s="65">
        <f t="shared" si="19"/>
        <v>370</v>
      </c>
      <c r="I32" s="65">
        <f t="shared" si="19"/>
        <v>0</v>
      </c>
      <c r="J32" s="65">
        <v>16</v>
      </c>
      <c r="K32" s="65">
        <v>24</v>
      </c>
      <c r="L32" s="65">
        <f t="shared" si="19"/>
        <v>0</v>
      </c>
      <c r="M32" s="65">
        <f t="shared" si="19"/>
        <v>100</v>
      </c>
      <c r="N32" s="65">
        <f t="shared" si="19"/>
        <v>170</v>
      </c>
      <c r="O32" s="65">
        <f t="shared" si="19"/>
        <v>192</v>
      </c>
      <c r="P32" s="65">
        <f t="shared" si="19"/>
        <v>180</v>
      </c>
      <c r="Q32" s="65">
        <f t="shared" si="19"/>
        <v>108</v>
      </c>
    </row>
    <row r="33" spans="1:17" ht="35.450000000000003" customHeight="1" x14ac:dyDescent="0.2">
      <c r="A33" s="53" t="s">
        <v>49</v>
      </c>
      <c r="B33" s="83" t="s">
        <v>192</v>
      </c>
      <c r="C33" s="56" t="s">
        <v>250</v>
      </c>
      <c r="D33" s="53">
        <f>F33+J33+K33</f>
        <v>102</v>
      </c>
      <c r="E33" s="53">
        <v>0</v>
      </c>
      <c r="F33" s="53">
        <f>L33+M33+N33+O33+P33+Q33</f>
        <v>92</v>
      </c>
      <c r="G33" s="53">
        <v>61</v>
      </c>
      <c r="H33" s="53">
        <v>30</v>
      </c>
      <c r="I33" s="53">
        <v>0</v>
      </c>
      <c r="J33" s="53">
        <v>4</v>
      </c>
      <c r="K33" s="53">
        <v>6</v>
      </c>
      <c r="L33" s="53">
        <v>0</v>
      </c>
      <c r="M33" s="53">
        <v>36</v>
      </c>
      <c r="N33" s="53">
        <v>40</v>
      </c>
      <c r="O33" s="53">
        <v>16</v>
      </c>
      <c r="P33" s="53">
        <v>0</v>
      </c>
      <c r="Q33" s="53">
        <v>0</v>
      </c>
    </row>
    <row r="34" spans="1:17" ht="44.45" customHeight="1" x14ac:dyDescent="0.2">
      <c r="A34" s="53" t="s">
        <v>50</v>
      </c>
      <c r="B34" s="83" t="s">
        <v>193</v>
      </c>
      <c r="C34" s="56" t="s">
        <v>251</v>
      </c>
      <c r="D34" s="53">
        <f t="shared" ref="D34:D39" si="20">F34+J34+K34</f>
        <v>128</v>
      </c>
      <c r="E34" s="53">
        <v>0</v>
      </c>
      <c r="F34" s="53">
        <f t="shared" ref="F34:F39" si="21">L34+M34+N34+O34+P34+Q34</f>
        <v>118</v>
      </c>
      <c r="G34" s="53">
        <v>78</v>
      </c>
      <c r="H34" s="53">
        <v>40</v>
      </c>
      <c r="I34" s="53">
        <v>0</v>
      </c>
      <c r="J34" s="53">
        <v>4</v>
      </c>
      <c r="K34" s="53">
        <v>6</v>
      </c>
      <c r="L34" s="53">
        <v>0</v>
      </c>
      <c r="M34" s="53">
        <v>64</v>
      </c>
      <c r="N34" s="53">
        <v>54</v>
      </c>
      <c r="O34" s="53">
        <v>0</v>
      </c>
      <c r="P34" s="53">
        <v>0</v>
      </c>
      <c r="Q34" s="53">
        <v>0</v>
      </c>
    </row>
    <row r="35" spans="1:17" ht="48.6" customHeight="1" x14ac:dyDescent="0.2">
      <c r="A35" s="53" t="s">
        <v>51</v>
      </c>
      <c r="B35" s="83" t="s">
        <v>194</v>
      </c>
      <c r="C35" s="56" t="s">
        <v>243</v>
      </c>
      <c r="D35" s="53">
        <f t="shared" si="20"/>
        <v>120</v>
      </c>
      <c r="E35" s="53">
        <v>2</v>
      </c>
      <c r="F35" s="53">
        <f t="shared" si="21"/>
        <v>120</v>
      </c>
      <c r="G35" s="53">
        <v>71</v>
      </c>
      <c r="H35" s="53">
        <v>40</v>
      </c>
      <c r="I35" s="53">
        <v>0</v>
      </c>
      <c r="J35" s="53">
        <v>0</v>
      </c>
      <c r="K35" s="53">
        <v>0</v>
      </c>
      <c r="L35" s="53">
        <v>0</v>
      </c>
      <c r="M35" s="53">
        <v>0</v>
      </c>
      <c r="N35" s="53">
        <v>76</v>
      </c>
      <c r="O35" s="53">
        <v>44</v>
      </c>
      <c r="P35" s="53">
        <v>0</v>
      </c>
      <c r="Q35" s="53">
        <v>0</v>
      </c>
    </row>
    <row r="36" spans="1:17" ht="45.6" customHeight="1" x14ac:dyDescent="0.2">
      <c r="A36" s="53" t="s">
        <v>52</v>
      </c>
      <c r="B36" s="83" t="s">
        <v>195</v>
      </c>
      <c r="C36" s="56" t="s">
        <v>249</v>
      </c>
      <c r="D36" s="53">
        <f t="shared" si="20"/>
        <v>130</v>
      </c>
      <c r="E36" s="53">
        <v>0</v>
      </c>
      <c r="F36" s="53">
        <f t="shared" si="21"/>
        <v>120</v>
      </c>
      <c r="G36" s="53">
        <v>78</v>
      </c>
      <c r="H36" s="53">
        <v>40</v>
      </c>
      <c r="I36" s="53">
        <v>0</v>
      </c>
      <c r="J36" s="53">
        <v>4</v>
      </c>
      <c r="K36" s="53">
        <v>6</v>
      </c>
      <c r="L36" s="53">
        <v>0</v>
      </c>
      <c r="M36" s="53">
        <v>0</v>
      </c>
      <c r="N36" s="53">
        <v>0</v>
      </c>
      <c r="O36" s="53">
        <v>80</v>
      </c>
      <c r="P36" s="53">
        <v>40</v>
      </c>
      <c r="Q36" s="53">
        <v>0</v>
      </c>
    </row>
    <row r="37" spans="1:17" ht="47.25" x14ac:dyDescent="0.2">
      <c r="A37" s="53" t="s">
        <v>53</v>
      </c>
      <c r="B37" s="83" t="s">
        <v>196</v>
      </c>
      <c r="C37" s="56" t="s">
        <v>252</v>
      </c>
      <c r="D37" s="53">
        <f t="shared" si="20"/>
        <v>120</v>
      </c>
      <c r="E37" s="53">
        <v>2</v>
      </c>
      <c r="F37" s="53">
        <f t="shared" si="21"/>
        <v>120</v>
      </c>
      <c r="G37" s="53">
        <v>71</v>
      </c>
      <c r="H37" s="53">
        <v>40</v>
      </c>
      <c r="I37" s="53">
        <v>0</v>
      </c>
      <c r="J37" s="53">
        <v>0</v>
      </c>
      <c r="K37" s="53">
        <v>0</v>
      </c>
      <c r="L37" s="53">
        <v>0</v>
      </c>
      <c r="M37" s="53">
        <v>0</v>
      </c>
      <c r="N37" s="53">
        <v>0</v>
      </c>
      <c r="O37" s="53">
        <v>52</v>
      </c>
      <c r="P37" s="53">
        <v>68</v>
      </c>
      <c r="Q37" s="53">
        <v>0</v>
      </c>
    </row>
    <row r="38" spans="1:17" ht="15.75" x14ac:dyDescent="0.2">
      <c r="A38" s="53" t="s">
        <v>54</v>
      </c>
      <c r="B38" s="8" t="s">
        <v>4</v>
      </c>
      <c r="C38" s="144" t="s">
        <v>242</v>
      </c>
      <c r="D38" s="53">
        <f t="shared" si="20"/>
        <v>72</v>
      </c>
      <c r="E38" s="53">
        <v>0</v>
      </c>
      <c r="F38" s="53">
        <f t="shared" si="21"/>
        <v>72</v>
      </c>
      <c r="G38" s="53">
        <v>0</v>
      </c>
      <c r="H38" s="53">
        <v>72</v>
      </c>
      <c r="I38" s="53">
        <v>0</v>
      </c>
      <c r="J38" s="53">
        <v>0</v>
      </c>
      <c r="K38" s="53">
        <v>0</v>
      </c>
      <c r="L38" s="53">
        <v>0</v>
      </c>
      <c r="M38" s="53">
        <v>0</v>
      </c>
      <c r="N38" s="53">
        <v>0</v>
      </c>
      <c r="O38" s="53">
        <v>0</v>
      </c>
      <c r="P38" s="84">
        <v>72</v>
      </c>
      <c r="Q38" s="53">
        <v>0</v>
      </c>
    </row>
    <row r="39" spans="1:17" ht="15.75" x14ac:dyDescent="0.2">
      <c r="A39" s="53" t="s">
        <v>55</v>
      </c>
      <c r="B39" s="8" t="s">
        <v>5</v>
      </c>
      <c r="C39" s="145"/>
      <c r="D39" s="53">
        <f t="shared" si="20"/>
        <v>108</v>
      </c>
      <c r="E39" s="53">
        <v>0</v>
      </c>
      <c r="F39" s="53">
        <f t="shared" si="21"/>
        <v>108</v>
      </c>
      <c r="G39" s="53">
        <v>0</v>
      </c>
      <c r="H39" s="53">
        <v>108</v>
      </c>
      <c r="I39" s="53">
        <v>0</v>
      </c>
      <c r="J39" s="53">
        <v>0</v>
      </c>
      <c r="K39" s="53">
        <v>0</v>
      </c>
      <c r="L39" s="53">
        <v>0</v>
      </c>
      <c r="M39" s="53">
        <v>0</v>
      </c>
      <c r="N39" s="53">
        <v>0</v>
      </c>
      <c r="O39" s="53">
        <v>0</v>
      </c>
      <c r="P39" s="53">
        <v>0</v>
      </c>
      <c r="Q39" s="85">
        <v>108</v>
      </c>
    </row>
    <row r="40" spans="1:17" ht="51.6" customHeight="1" x14ac:dyDescent="0.2">
      <c r="A40" s="65" t="s">
        <v>56</v>
      </c>
      <c r="B40" s="82" t="s">
        <v>197</v>
      </c>
      <c r="C40" s="70" t="s">
        <v>270</v>
      </c>
      <c r="D40" s="65">
        <v>866</v>
      </c>
      <c r="E40" s="65">
        <f t="shared" ref="E40:Q40" si="22">E41+E42+E43+E44+E45+E46+E47</f>
        <v>8</v>
      </c>
      <c r="F40" s="65">
        <f t="shared" si="22"/>
        <v>846</v>
      </c>
      <c r="G40" s="65">
        <f t="shared" si="22"/>
        <v>335</v>
      </c>
      <c r="H40" s="65">
        <f t="shared" si="22"/>
        <v>458</v>
      </c>
      <c r="I40" s="65">
        <f t="shared" si="22"/>
        <v>20</v>
      </c>
      <c r="J40" s="65">
        <v>8</v>
      </c>
      <c r="K40" s="65">
        <v>12</v>
      </c>
      <c r="L40" s="65">
        <f t="shared" si="22"/>
        <v>56</v>
      </c>
      <c r="M40" s="65">
        <f t="shared" si="22"/>
        <v>324</v>
      </c>
      <c r="N40" s="65">
        <f t="shared" si="22"/>
        <v>212</v>
      </c>
      <c r="O40" s="65">
        <f t="shared" si="22"/>
        <v>254</v>
      </c>
      <c r="P40" s="65">
        <f t="shared" si="22"/>
        <v>0</v>
      </c>
      <c r="Q40" s="65">
        <f t="shared" si="22"/>
        <v>0</v>
      </c>
    </row>
    <row r="41" spans="1:17" ht="28.9" customHeight="1" x14ac:dyDescent="0.2">
      <c r="A41" s="53" t="s">
        <v>57</v>
      </c>
      <c r="B41" s="9" t="s">
        <v>198</v>
      </c>
      <c r="C41" s="56" t="s">
        <v>247</v>
      </c>
      <c r="D41" s="53">
        <f>F41+J41+K41</f>
        <v>102</v>
      </c>
      <c r="E41" s="53">
        <v>0</v>
      </c>
      <c r="F41" s="53">
        <f>L41+M41+N41+O41+P41+Q41</f>
        <v>92</v>
      </c>
      <c r="G41" s="53">
        <v>61</v>
      </c>
      <c r="H41" s="53">
        <v>30</v>
      </c>
      <c r="I41" s="53">
        <v>0</v>
      </c>
      <c r="J41" s="53">
        <v>4</v>
      </c>
      <c r="K41" s="53">
        <v>6</v>
      </c>
      <c r="L41" s="53">
        <v>0</v>
      </c>
      <c r="M41" s="53">
        <v>92</v>
      </c>
      <c r="N41" s="53">
        <v>0</v>
      </c>
      <c r="O41" s="53">
        <v>0</v>
      </c>
      <c r="P41" s="53">
        <v>0</v>
      </c>
      <c r="Q41" s="53">
        <v>0</v>
      </c>
    </row>
    <row r="42" spans="1:17" ht="48.6" customHeight="1" x14ac:dyDescent="0.2">
      <c r="A42" s="53" t="s">
        <v>58</v>
      </c>
      <c r="B42" s="9" t="s">
        <v>199</v>
      </c>
      <c r="C42" s="56" t="s">
        <v>253</v>
      </c>
      <c r="D42" s="53">
        <f t="shared" ref="D42:D47" si="23">F42+J42+K42</f>
        <v>134</v>
      </c>
      <c r="E42" s="53">
        <v>2</v>
      </c>
      <c r="F42" s="53">
        <f t="shared" ref="F42:F47" si="24">L42+M42+N42+O42+P42+Q42</f>
        <v>134</v>
      </c>
      <c r="G42" s="53">
        <v>79</v>
      </c>
      <c r="H42" s="53">
        <v>40</v>
      </c>
      <c r="I42" s="53">
        <v>0</v>
      </c>
      <c r="J42" s="53">
        <v>0</v>
      </c>
      <c r="K42" s="53">
        <v>0</v>
      </c>
      <c r="L42" s="53">
        <v>0</v>
      </c>
      <c r="M42" s="53">
        <v>80</v>
      </c>
      <c r="N42" s="53">
        <v>54</v>
      </c>
      <c r="O42" s="53">
        <v>0</v>
      </c>
      <c r="P42" s="53">
        <v>0</v>
      </c>
      <c r="Q42" s="53">
        <v>0</v>
      </c>
    </row>
    <row r="43" spans="1:17" ht="31.5" x14ac:dyDescent="0.2">
      <c r="A43" s="53" t="s">
        <v>59</v>
      </c>
      <c r="B43" s="83" t="s">
        <v>200</v>
      </c>
      <c r="C43" s="56" t="s">
        <v>243</v>
      </c>
      <c r="D43" s="53">
        <f t="shared" si="23"/>
        <v>124</v>
      </c>
      <c r="E43" s="53">
        <v>2</v>
      </c>
      <c r="F43" s="53">
        <f t="shared" si="24"/>
        <v>124</v>
      </c>
      <c r="G43" s="53">
        <v>73</v>
      </c>
      <c r="H43" s="53">
        <v>40</v>
      </c>
      <c r="I43" s="53">
        <v>0</v>
      </c>
      <c r="J43" s="53">
        <v>0</v>
      </c>
      <c r="K43" s="53">
        <v>0</v>
      </c>
      <c r="L43" s="53">
        <v>0</v>
      </c>
      <c r="M43" s="53">
        <v>0</v>
      </c>
      <c r="N43" s="53">
        <v>86</v>
      </c>
      <c r="O43" s="53">
        <v>38</v>
      </c>
      <c r="P43" s="53">
        <v>0</v>
      </c>
      <c r="Q43" s="53">
        <v>0</v>
      </c>
    </row>
    <row r="44" spans="1:17" ht="33.6" customHeight="1" x14ac:dyDescent="0.2">
      <c r="A44" s="53" t="s">
        <v>60</v>
      </c>
      <c r="B44" s="9" t="s">
        <v>201</v>
      </c>
      <c r="C44" s="56" t="s">
        <v>241</v>
      </c>
      <c r="D44" s="53">
        <f t="shared" si="23"/>
        <v>124</v>
      </c>
      <c r="E44" s="53">
        <v>2</v>
      </c>
      <c r="F44" s="53">
        <f t="shared" si="24"/>
        <v>124</v>
      </c>
      <c r="G44" s="53">
        <v>73</v>
      </c>
      <c r="H44" s="53">
        <v>40</v>
      </c>
      <c r="I44" s="53">
        <v>20</v>
      </c>
      <c r="J44" s="53">
        <v>0</v>
      </c>
      <c r="K44" s="53">
        <v>0</v>
      </c>
      <c r="L44" s="53">
        <v>56</v>
      </c>
      <c r="M44" s="53">
        <v>68</v>
      </c>
      <c r="N44" s="53">
        <v>0</v>
      </c>
      <c r="O44" s="53">
        <v>0</v>
      </c>
      <c r="P44" s="53">
        <v>0</v>
      </c>
      <c r="Q44" s="53">
        <v>0</v>
      </c>
    </row>
    <row r="45" spans="1:17" s="61" customFormat="1" ht="33.6" customHeight="1" x14ac:dyDescent="0.2">
      <c r="A45" s="53" t="s">
        <v>202</v>
      </c>
      <c r="B45" s="9" t="s">
        <v>203</v>
      </c>
      <c r="C45" s="56" t="s">
        <v>241</v>
      </c>
      <c r="D45" s="53">
        <f t="shared" si="23"/>
        <v>84</v>
      </c>
      <c r="E45" s="53">
        <v>2</v>
      </c>
      <c r="F45" s="53">
        <f t="shared" si="24"/>
        <v>84</v>
      </c>
      <c r="G45" s="53">
        <v>49</v>
      </c>
      <c r="H45" s="53">
        <v>20</v>
      </c>
      <c r="I45" s="53">
        <v>0</v>
      </c>
      <c r="J45" s="53">
        <v>0</v>
      </c>
      <c r="K45" s="53">
        <v>0</v>
      </c>
      <c r="L45" s="53">
        <v>0</v>
      </c>
      <c r="M45" s="53">
        <v>84</v>
      </c>
      <c r="N45" s="53">
        <v>0</v>
      </c>
      <c r="O45" s="53">
        <v>0</v>
      </c>
      <c r="P45" s="53">
        <v>0</v>
      </c>
      <c r="Q45" s="53">
        <v>0</v>
      </c>
    </row>
    <row r="46" spans="1:17" ht="15.75" x14ac:dyDescent="0.2">
      <c r="A46" s="53" t="s">
        <v>61</v>
      </c>
      <c r="B46" s="8" t="s">
        <v>4</v>
      </c>
      <c r="C46" s="56" t="s">
        <v>243</v>
      </c>
      <c r="D46" s="53">
        <f t="shared" si="23"/>
        <v>144</v>
      </c>
      <c r="E46" s="53">
        <v>0</v>
      </c>
      <c r="F46" s="53">
        <f t="shared" si="24"/>
        <v>144</v>
      </c>
      <c r="G46" s="53">
        <v>0</v>
      </c>
      <c r="H46" s="53">
        <v>144</v>
      </c>
      <c r="I46" s="53">
        <v>0</v>
      </c>
      <c r="J46" s="53">
        <v>0</v>
      </c>
      <c r="K46" s="53">
        <v>0</v>
      </c>
      <c r="L46" s="53">
        <v>0</v>
      </c>
      <c r="M46" s="53">
        <v>0</v>
      </c>
      <c r="N46" s="84">
        <v>72</v>
      </c>
      <c r="O46" s="84">
        <v>72</v>
      </c>
      <c r="P46" s="53">
        <v>0</v>
      </c>
      <c r="Q46" s="53">
        <v>0</v>
      </c>
    </row>
    <row r="47" spans="1:17" ht="15.75" x14ac:dyDescent="0.2">
      <c r="A47" s="53" t="s">
        <v>62</v>
      </c>
      <c r="B47" s="8" t="s">
        <v>5</v>
      </c>
      <c r="C47" s="56" t="s">
        <v>243</v>
      </c>
      <c r="D47" s="53">
        <f t="shared" si="23"/>
        <v>144</v>
      </c>
      <c r="E47" s="53">
        <v>0</v>
      </c>
      <c r="F47" s="53">
        <f t="shared" si="24"/>
        <v>144</v>
      </c>
      <c r="G47" s="53">
        <v>0</v>
      </c>
      <c r="H47" s="53">
        <v>144</v>
      </c>
      <c r="I47" s="53">
        <v>0</v>
      </c>
      <c r="J47" s="53">
        <v>0</v>
      </c>
      <c r="K47" s="53">
        <v>0</v>
      </c>
      <c r="L47" s="53">
        <v>0</v>
      </c>
      <c r="M47" s="53">
        <v>0</v>
      </c>
      <c r="N47" s="53">
        <v>0</v>
      </c>
      <c r="O47" s="85">
        <v>144</v>
      </c>
      <c r="P47" s="53">
        <v>0</v>
      </c>
      <c r="Q47" s="53">
        <v>0</v>
      </c>
    </row>
    <row r="48" spans="1:17" ht="31.9" customHeight="1" x14ac:dyDescent="0.2">
      <c r="A48" s="65" t="s">
        <v>63</v>
      </c>
      <c r="B48" s="82" t="s">
        <v>204</v>
      </c>
      <c r="C48" s="70" t="s">
        <v>270</v>
      </c>
      <c r="D48" s="65">
        <v>258</v>
      </c>
      <c r="E48" s="65">
        <f>E49+E50+E51</f>
        <v>2</v>
      </c>
      <c r="F48" s="65">
        <f>F49+F50+F51</f>
        <v>238</v>
      </c>
      <c r="G48" s="65">
        <v>71</v>
      </c>
      <c r="H48" s="65">
        <v>148</v>
      </c>
      <c r="I48" s="65">
        <v>0</v>
      </c>
      <c r="J48" s="65">
        <v>8</v>
      </c>
      <c r="K48" s="65">
        <v>12</v>
      </c>
      <c r="L48" s="65">
        <f t="shared" ref="L48:Q48" si="25">L49+L50+L51</f>
        <v>0</v>
      </c>
      <c r="M48" s="65">
        <f t="shared" si="25"/>
        <v>0</v>
      </c>
      <c r="N48" s="65">
        <f t="shared" si="25"/>
        <v>0</v>
      </c>
      <c r="O48" s="65">
        <f t="shared" si="25"/>
        <v>64</v>
      </c>
      <c r="P48" s="65">
        <f t="shared" si="25"/>
        <v>174</v>
      </c>
      <c r="Q48" s="65">
        <f t="shared" si="25"/>
        <v>0</v>
      </c>
    </row>
    <row r="49" spans="1:17" ht="33" customHeight="1" x14ac:dyDescent="0.2">
      <c r="A49" s="53" t="s">
        <v>64</v>
      </c>
      <c r="B49" s="83" t="s">
        <v>205</v>
      </c>
      <c r="C49" s="56" t="s">
        <v>249</v>
      </c>
      <c r="D49" s="53">
        <f>F49+J49+K49</f>
        <v>140</v>
      </c>
      <c r="E49" s="53">
        <v>2</v>
      </c>
      <c r="F49" s="53">
        <f>L49+M49+N49+O49+P49+Q49</f>
        <v>130</v>
      </c>
      <c r="G49" s="53">
        <v>71</v>
      </c>
      <c r="H49" s="53">
        <v>40</v>
      </c>
      <c r="I49" s="53">
        <v>0</v>
      </c>
      <c r="J49" s="53">
        <v>4</v>
      </c>
      <c r="K49" s="53">
        <v>6</v>
      </c>
      <c r="L49" s="53">
        <v>0</v>
      </c>
      <c r="M49" s="53">
        <v>0</v>
      </c>
      <c r="N49" s="53">
        <v>0</v>
      </c>
      <c r="O49" s="53">
        <v>64</v>
      </c>
      <c r="P49" s="53">
        <v>66</v>
      </c>
      <c r="Q49" s="53">
        <v>0</v>
      </c>
    </row>
    <row r="50" spans="1:17" ht="15.75" x14ac:dyDescent="0.2">
      <c r="A50" s="53" t="s">
        <v>65</v>
      </c>
      <c r="B50" s="8" t="s">
        <v>4</v>
      </c>
      <c r="C50" s="144" t="s">
        <v>252</v>
      </c>
      <c r="D50" s="53">
        <f t="shared" ref="D50:D51" si="26">F50</f>
        <v>36</v>
      </c>
      <c r="E50" s="53">
        <v>0</v>
      </c>
      <c r="F50" s="53">
        <f t="shared" ref="F50:F51" si="27">L50+M50+N50+O50+P50+Q50</f>
        <v>36</v>
      </c>
      <c r="G50" s="53">
        <v>0</v>
      </c>
      <c r="H50" s="53">
        <v>36</v>
      </c>
      <c r="I50" s="53">
        <v>0</v>
      </c>
      <c r="J50" s="53">
        <v>0</v>
      </c>
      <c r="K50" s="53">
        <v>0</v>
      </c>
      <c r="L50" s="53">
        <v>0</v>
      </c>
      <c r="M50" s="53">
        <v>0</v>
      </c>
      <c r="N50" s="53">
        <v>0</v>
      </c>
      <c r="O50" s="53">
        <v>0</v>
      </c>
      <c r="P50" s="84">
        <v>36</v>
      </c>
      <c r="Q50" s="53">
        <v>0</v>
      </c>
    </row>
    <row r="51" spans="1:17" ht="15.75" x14ac:dyDescent="0.2">
      <c r="A51" s="53" t="s">
        <v>66</v>
      </c>
      <c r="B51" s="8" t="s">
        <v>5</v>
      </c>
      <c r="C51" s="145"/>
      <c r="D51" s="53">
        <f t="shared" si="26"/>
        <v>72</v>
      </c>
      <c r="E51" s="53">
        <v>0</v>
      </c>
      <c r="F51" s="53">
        <f t="shared" si="27"/>
        <v>72</v>
      </c>
      <c r="G51" s="53">
        <v>0</v>
      </c>
      <c r="H51" s="53">
        <v>72</v>
      </c>
      <c r="I51" s="53">
        <v>0</v>
      </c>
      <c r="J51" s="53">
        <v>0</v>
      </c>
      <c r="K51" s="53">
        <v>0</v>
      </c>
      <c r="L51" s="53">
        <v>0</v>
      </c>
      <c r="M51" s="53">
        <v>0</v>
      </c>
      <c r="N51" s="53">
        <v>0</v>
      </c>
      <c r="O51" s="53">
        <v>0</v>
      </c>
      <c r="P51" s="85">
        <v>72</v>
      </c>
      <c r="Q51" s="53">
        <v>0</v>
      </c>
    </row>
    <row r="52" spans="1:17" ht="47.25" x14ac:dyDescent="0.2">
      <c r="A52" s="94" t="s">
        <v>109</v>
      </c>
      <c r="B52" s="86" t="s">
        <v>206</v>
      </c>
      <c r="C52" s="75" t="s">
        <v>271</v>
      </c>
      <c r="D52" s="65">
        <v>202</v>
      </c>
      <c r="E52" s="65">
        <f t="shared" ref="E52:Q52" si="28">E53+E54+E55</f>
        <v>0</v>
      </c>
      <c r="F52" s="65">
        <f t="shared" si="28"/>
        <v>182</v>
      </c>
      <c r="G52" s="65">
        <f t="shared" si="28"/>
        <v>50</v>
      </c>
      <c r="H52" s="65">
        <f t="shared" si="28"/>
        <v>128</v>
      </c>
      <c r="I52" s="65">
        <f t="shared" si="28"/>
        <v>0</v>
      </c>
      <c r="J52" s="65">
        <v>8</v>
      </c>
      <c r="K52" s="65">
        <v>12</v>
      </c>
      <c r="L52" s="65">
        <f t="shared" si="28"/>
        <v>0</v>
      </c>
      <c r="M52" s="65">
        <f t="shared" si="28"/>
        <v>0</v>
      </c>
      <c r="N52" s="65">
        <f t="shared" si="28"/>
        <v>0</v>
      </c>
      <c r="O52" s="65">
        <f t="shared" si="28"/>
        <v>0</v>
      </c>
      <c r="P52" s="65">
        <f t="shared" si="28"/>
        <v>38</v>
      </c>
      <c r="Q52" s="65">
        <f t="shared" si="28"/>
        <v>144</v>
      </c>
    </row>
    <row r="53" spans="1:17" ht="55.9" customHeight="1" x14ac:dyDescent="0.2">
      <c r="A53" s="53" t="s">
        <v>67</v>
      </c>
      <c r="B53" s="83" t="s">
        <v>207</v>
      </c>
      <c r="C53" s="87" t="s">
        <v>254</v>
      </c>
      <c r="D53" s="53">
        <f>F53+J53+K53</f>
        <v>84</v>
      </c>
      <c r="E53" s="88">
        <v>0</v>
      </c>
      <c r="F53" s="88">
        <f>L53+M53+N53+O53+P53+Q53</f>
        <v>74</v>
      </c>
      <c r="G53" s="88">
        <v>50</v>
      </c>
      <c r="H53" s="88">
        <v>20</v>
      </c>
      <c r="I53" s="53">
        <v>0</v>
      </c>
      <c r="J53" s="53">
        <v>4</v>
      </c>
      <c r="K53" s="53">
        <v>6</v>
      </c>
      <c r="L53" s="53">
        <v>0</v>
      </c>
      <c r="M53" s="53">
        <v>0</v>
      </c>
      <c r="N53" s="53">
        <v>0</v>
      </c>
      <c r="O53" s="88">
        <v>0</v>
      </c>
      <c r="P53" s="88">
        <v>38</v>
      </c>
      <c r="Q53" s="53">
        <v>36</v>
      </c>
    </row>
    <row r="54" spans="1:17" ht="15.75" x14ac:dyDescent="0.2">
      <c r="A54" s="53" t="s">
        <v>68</v>
      </c>
      <c r="B54" s="8" t="s">
        <v>4</v>
      </c>
      <c r="C54" s="144" t="s">
        <v>242</v>
      </c>
      <c r="D54" s="53">
        <f t="shared" ref="D54:D55" si="29">F54+J54+K54</f>
        <v>36</v>
      </c>
      <c r="E54" s="53">
        <v>0</v>
      </c>
      <c r="F54" s="88">
        <f t="shared" ref="F54:F55" si="30">L54+M54+N54+O54+P54+Q54</f>
        <v>36</v>
      </c>
      <c r="G54" s="53">
        <v>0</v>
      </c>
      <c r="H54" s="53">
        <v>36</v>
      </c>
      <c r="I54" s="53">
        <v>0</v>
      </c>
      <c r="J54" s="53">
        <v>0</v>
      </c>
      <c r="K54" s="53">
        <v>0</v>
      </c>
      <c r="L54" s="53">
        <v>0</v>
      </c>
      <c r="M54" s="53">
        <v>0</v>
      </c>
      <c r="N54" s="53">
        <v>0</v>
      </c>
      <c r="O54" s="53">
        <v>0</v>
      </c>
      <c r="P54" s="53">
        <v>0</v>
      </c>
      <c r="Q54" s="84">
        <v>36</v>
      </c>
    </row>
    <row r="55" spans="1:17" ht="24" customHeight="1" x14ac:dyDescent="0.2">
      <c r="A55" s="53" t="s">
        <v>69</v>
      </c>
      <c r="B55" s="8" t="s">
        <v>5</v>
      </c>
      <c r="C55" s="145"/>
      <c r="D55" s="53">
        <f t="shared" si="29"/>
        <v>72</v>
      </c>
      <c r="E55" s="53">
        <v>0</v>
      </c>
      <c r="F55" s="88">
        <f t="shared" si="30"/>
        <v>72</v>
      </c>
      <c r="G55" s="53">
        <v>0</v>
      </c>
      <c r="H55" s="53">
        <v>72</v>
      </c>
      <c r="I55" s="53">
        <v>0</v>
      </c>
      <c r="J55" s="53">
        <v>0</v>
      </c>
      <c r="K55" s="53">
        <v>0</v>
      </c>
      <c r="L55" s="53">
        <v>0</v>
      </c>
      <c r="M55" s="53">
        <v>0</v>
      </c>
      <c r="N55" s="53">
        <v>0</v>
      </c>
      <c r="O55" s="53">
        <v>0</v>
      </c>
      <c r="P55" s="53">
        <v>0</v>
      </c>
      <c r="Q55" s="85">
        <v>72</v>
      </c>
    </row>
    <row r="56" spans="1:17" s="61" customFormat="1" ht="56.45" customHeight="1" x14ac:dyDescent="0.2">
      <c r="A56" s="65" t="s">
        <v>70</v>
      </c>
      <c r="B56" s="89" t="s">
        <v>234</v>
      </c>
      <c r="C56" s="70" t="s">
        <v>270</v>
      </c>
      <c r="D56" s="65">
        <v>202</v>
      </c>
      <c r="E56" s="65">
        <f t="shared" ref="E56:Q56" si="31">E57+E58</f>
        <v>2</v>
      </c>
      <c r="F56" s="65">
        <f t="shared" si="31"/>
        <v>192</v>
      </c>
      <c r="G56" s="65">
        <f t="shared" si="31"/>
        <v>72</v>
      </c>
      <c r="H56" s="65">
        <f t="shared" si="31"/>
        <v>112</v>
      </c>
      <c r="I56" s="65">
        <f t="shared" si="31"/>
        <v>0</v>
      </c>
      <c r="J56" s="65">
        <v>4</v>
      </c>
      <c r="K56" s="65">
        <v>6</v>
      </c>
      <c r="L56" s="65">
        <f t="shared" si="31"/>
        <v>0</v>
      </c>
      <c r="M56" s="65">
        <f t="shared" si="31"/>
        <v>0</v>
      </c>
      <c r="N56" s="65">
        <f t="shared" si="31"/>
        <v>0</v>
      </c>
      <c r="O56" s="65">
        <f t="shared" si="31"/>
        <v>0</v>
      </c>
      <c r="P56" s="65">
        <f t="shared" si="31"/>
        <v>78</v>
      </c>
      <c r="Q56" s="65">
        <f t="shared" si="31"/>
        <v>114</v>
      </c>
    </row>
    <row r="57" spans="1:17" s="61" customFormat="1" ht="48" customHeight="1" x14ac:dyDescent="0.2">
      <c r="A57" s="53" t="s">
        <v>71</v>
      </c>
      <c r="B57" s="9" t="s">
        <v>208</v>
      </c>
      <c r="C57" s="56" t="s">
        <v>242</v>
      </c>
      <c r="D57" s="53">
        <f>F57+J57+K57</f>
        <v>120</v>
      </c>
      <c r="E57" s="53">
        <v>2</v>
      </c>
      <c r="F57" s="53">
        <f>L57+M57+N57+O57+P57+Q57</f>
        <v>120</v>
      </c>
      <c r="G57" s="53">
        <v>72</v>
      </c>
      <c r="H57" s="53">
        <v>40</v>
      </c>
      <c r="I57" s="53">
        <v>0</v>
      </c>
      <c r="J57" s="53">
        <v>0</v>
      </c>
      <c r="K57" s="53">
        <v>0</v>
      </c>
      <c r="L57" s="53">
        <v>0</v>
      </c>
      <c r="M57" s="53">
        <v>0</v>
      </c>
      <c r="N57" s="53">
        <v>0</v>
      </c>
      <c r="O57" s="53">
        <v>0</v>
      </c>
      <c r="P57" s="53">
        <v>78</v>
      </c>
      <c r="Q57" s="53">
        <v>42</v>
      </c>
    </row>
    <row r="58" spans="1:17" s="61" customFormat="1" ht="24" customHeight="1" x14ac:dyDescent="0.2">
      <c r="A58" s="53" t="s">
        <v>209</v>
      </c>
      <c r="B58" s="8" t="s">
        <v>5</v>
      </c>
      <c r="C58" s="56" t="s">
        <v>242</v>
      </c>
      <c r="D58" s="53">
        <f>F58+J58+K58</f>
        <v>72</v>
      </c>
      <c r="E58" s="53">
        <v>0</v>
      </c>
      <c r="F58" s="53">
        <f>L58+M58+N58+O58+P58+Q58</f>
        <v>72</v>
      </c>
      <c r="G58" s="53"/>
      <c r="H58" s="53">
        <v>72</v>
      </c>
      <c r="I58" s="53">
        <v>0</v>
      </c>
      <c r="J58" s="53">
        <v>0</v>
      </c>
      <c r="K58" s="53">
        <v>0</v>
      </c>
      <c r="L58" s="53">
        <v>0</v>
      </c>
      <c r="M58" s="53">
        <v>0</v>
      </c>
      <c r="N58" s="53">
        <v>0</v>
      </c>
      <c r="O58" s="53">
        <v>0</v>
      </c>
      <c r="P58" s="53">
        <v>0</v>
      </c>
      <c r="Q58" s="85">
        <v>72</v>
      </c>
    </row>
    <row r="59" spans="1:17" ht="36.6" customHeight="1" x14ac:dyDescent="0.2">
      <c r="A59" s="65" t="s">
        <v>210</v>
      </c>
      <c r="B59" s="82" t="s">
        <v>214</v>
      </c>
      <c r="C59" s="70" t="s">
        <v>270</v>
      </c>
      <c r="D59" s="65">
        <v>150</v>
      </c>
      <c r="E59" s="65">
        <f>E60+E61+E62</f>
        <v>0</v>
      </c>
      <c r="F59" s="65">
        <f>F60+F61+F62</f>
        <v>140</v>
      </c>
      <c r="G59" s="65">
        <f t="shared" ref="G59:Q59" si="32">G60+G61+G62</f>
        <v>20</v>
      </c>
      <c r="H59" s="65">
        <v>92</v>
      </c>
      <c r="I59" s="65">
        <f t="shared" si="32"/>
        <v>0</v>
      </c>
      <c r="J59" s="65">
        <v>4</v>
      </c>
      <c r="K59" s="65">
        <v>6</v>
      </c>
      <c r="L59" s="65">
        <f t="shared" si="32"/>
        <v>0</v>
      </c>
      <c r="M59" s="65">
        <f t="shared" si="32"/>
        <v>0</v>
      </c>
      <c r="N59" s="65">
        <f t="shared" si="32"/>
        <v>0</v>
      </c>
      <c r="O59" s="65">
        <f t="shared" si="32"/>
        <v>0</v>
      </c>
      <c r="P59" s="65">
        <f t="shared" si="32"/>
        <v>34</v>
      </c>
      <c r="Q59" s="65">
        <f t="shared" si="32"/>
        <v>106</v>
      </c>
    </row>
    <row r="60" spans="1:17" ht="28.5" customHeight="1" x14ac:dyDescent="0.2">
      <c r="A60" s="53" t="s">
        <v>211</v>
      </c>
      <c r="B60" s="90" t="s">
        <v>107</v>
      </c>
      <c r="C60" s="56" t="s">
        <v>252</v>
      </c>
      <c r="D60" s="53">
        <f>F60+J60+K60</f>
        <v>34</v>
      </c>
      <c r="E60" s="53">
        <v>0</v>
      </c>
      <c r="F60" s="53">
        <v>34</v>
      </c>
      <c r="G60" s="53">
        <v>10</v>
      </c>
      <c r="H60" s="53">
        <v>10</v>
      </c>
      <c r="I60" s="53">
        <v>0</v>
      </c>
      <c r="J60" s="53">
        <v>0</v>
      </c>
      <c r="K60" s="53">
        <v>0</v>
      </c>
      <c r="L60" s="53">
        <v>0</v>
      </c>
      <c r="M60" s="53">
        <v>0</v>
      </c>
      <c r="N60" s="53">
        <v>0</v>
      </c>
      <c r="O60" s="53">
        <v>0</v>
      </c>
      <c r="P60" s="53">
        <v>34</v>
      </c>
      <c r="Q60" s="53">
        <v>0</v>
      </c>
    </row>
    <row r="61" spans="1:17" ht="15.75" x14ac:dyDescent="0.2">
      <c r="A61" s="53" t="s">
        <v>212</v>
      </c>
      <c r="B61" s="91" t="s">
        <v>108</v>
      </c>
      <c r="C61" s="56" t="s">
        <v>242</v>
      </c>
      <c r="D61" s="53">
        <f t="shared" ref="D61:D62" si="33">F61+J61+K61</f>
        <v>34</v>
      </c>
      <c r="E61" s="53">
        <v>0</v>
      </c>
      <c r="F61" s="53">
        <v>34</v>
      </c>
      <c r="G61" s="53">
        <v>10</v>
      </c>
      <c r="H61" s="53">
        <v>10</v>
      </c>
      <c r="I61" s="53">
        <v>0</v>
      </c>
      <c r="J61" s="53">
        <v>0</v>
      </c>
      <c r="K61" s="53">
        <v>0</v>
      </c>
      <c r="L61" s="53">
        <v>0</v>
      </c>
      <c r="M61" s="53">
        <v>0</v>
      </c>
      <c r="N61" s="53">
        <v>0</v>
      </c>
      <c r="O61" s="53">
        <v>0</v>
      </c>
      <c r="P61" s="53">
        <v>0</v>
      </c>
      <c r="Q61" s="53">
        <v>34</v>
      </c>
    </row>
    <row r="62" spans="1:17" ht="15.75" x14ac:dyDescent="0.2">
      <c r="A62" s="53" t="s">
        <v>213</v>
      </c>
      <c r="B62" s="8" t="s">
        <v>4</v>
      </c>
      <c r="C62" s="56" t="s">
        <v>242</v>
      </c>
      <c r="D62" s="53">
        <f t="shared" si="33"/>
        <v>72</v>
      </c>
      <c r="E62" s="53">
        <v>0</v>
      </c>
      <c r="F62" s="53">
        <v>72</v>
      </c>
      <c r="G62" s="53">
        <v>0</v>
      </c>
      <c r="H62" s="53">
        <v>72</v>
      </c>
      <c r="I62" s="53">
        <v>0</v>
      </c>
      <c r="J62" s="53">
        <v>0</v>
      </c>
      <c r="K62" s="53">
        <v>0</v>
      </c>
      <c r="L62" s="53">
        <v>0</v>
      </c>
      <c r="M62" s="53">
        <v>0</v>
      </c>
      <c r="N62" s="53">
        <v>0</v>
      </c>
      <c r="O62" s="53">
        <v>0</v>
      </c>
      <c r="P62" s="53">
        <v>0</v>
      </c>
      <c r="Q62" s="84">
        <v>72</v>
      </c>
    </row>
    <row r="63" spans="1:17" ht="15.75" x14ac:dyDescent="0.2">
      <c r="A63" s="132"/>
      <c r="B63" s="133"/>
      <c r="C63" s="101" t="s">
        <v>257</v>
      </c>
      <c r="D63" s="54">
        <f>D7+D25</f>
        <v>4104</v>
      </c>
      <c r="E63" s="54">
        <v>52</v>
      </c>
      <c r="F63" s="54">
        <f>F7+F25</f>
        <v>3924</v>
      </c>
      <c r="G63" s="54">
        <f t="shared" ref="G63:K63" si="34">G7+G25</f>
        <v>1822</v>
      </c>
      <c r="H63" s="54">
        <f t="shared" si="34"/>
        <v>1909</v>
      </c>
      <c r="I63" s="54">
        <f t="shared" si="34"/>
        <v>40</v>
      </c>
      <c r="J63" s="54">
        <f t="shared" si="34"/>
        <v>72</v>
      </c>
      <c r="K63" s="54">
        <f t="shared" si="34"/>
        <v>108</v>
      </c>
      <c r="L63" s="54">
        <f>L7+L25</f>
        <v>576</v>
      </c>
      <c r="M63" s="54">
        <f t="shared" ref="M63:Q63" si="35">M7+M25</f>
        <v>864</v>
      </c>
      <c r="N63" s="54">
        <f t="shared" si="35"/>
        <v>576</v>
      </c>
      <c r="O63" s="54">
        <f t="shared" si="35"/>
        <v>828</v>
      </c>
      <c r="P63" s="54">
        <f t="shared" si="35"/>
        <v>576</v>
      </c>
      <c r="Q63" s="54">
        <f t="shared" si="35"/>
        <v>504</v>
      </c>
    </row>
    <row r="64" spans="1:17" s="61" customFormat="1" ht="15.75" x14ac:dyDescent="0.2">
      <c r="A64" s="40" t="s">
        <v>216</v>
      </c>
      <c r="B64" s="64" t="s">
        <v>6</v>
      </c>
      <c r="C64" s="48"/>
      <c r="D64" s="54"/>
      <c r="E64" s="54"/>
      <c r="F64" s="54">
        <v>180</v>
      </c>
      <c r="G64" s="54"/>
      <c r="H64" s="54"/>
      <c r="I64" s="54"/>
      <c r="J64" s="54"/>
      <c r="K64" s="54"/>
      <c r="L64" s="54"/>
      <c r="M64" s="54"/>
      <c r="N64" s="54"/>
      <c r="O64" s="54"/>
      <c r="P64" s="54"/>
      <c r="Q64" s="54"/>
    </row>
    <row r="65" spans="1:17" ht="15.75" x14ac:dyDescent="0.2">
      <c r="A65" s="47" t="s">
        <v>72</v>
      </c>
      <c r="B65" s="7" t="s">
        <v>73</v>
      </c>
      <c r="C65" s="49"/>
      <c r="D65" s="54">
        <v>144</v>
      </c>
      <c r="E65" s="76"/>
      <c r="F65" s="54">
        <v>144</v>
      </c>
      <c r="G65" s="76"/>
      <c r="H65" s="76"/>
      <c r="I65" s="76"/>
      <c r="J65" s="76"/>
      <c r="K65" s="76"/>
      <c r="L65" s="76"/>
      <c r="M65" s="76"/>
      <c r="N65" s="76"/>
      <c r="O65" s="76"/>
      <c r="P65" s="76"/>
      <c r="Q65" s="54" t="s">
        <v>74</v>
      </c>
    </row>
    <row r="66" spans="1:17" ht="15.75" x14ac:dyDescent="0.2">
      <c r="A66" s="47" t="s">
        <v>75</v>
      </c>
      <c r="B66" s="7" t="s">
        <v>7</v>
      </c>
      <c r="C66" s="49"/>
      <c r="D66" s="54">
        <v>216</v>
      </c>
      <c r="E66" s="76"/>
      <c r="F66" s="54">
        <v>216</v>
      </c>
      <c r="G66" s="76"/>
      <c r="H66" s="76"/>
      <c r="I66" s="76"/>
      <c r="J66" s="76"/>
      <c r="K66" s="76"/>
      <c r="L66" s="76"/>
      <c r="M66" s="76"/>
      <c r="N66" s="76"/>
      <c r="O66" s="76"/>
      <c r="P66" s="76"/>
      <c r="Q66" s="54" t="s">
        <v>76</v>
      </c>
    </row>
    <row r="67" spans="1:17" s="61" customFormat="1" ht="15.75" x14ac:dyDescent="0.2">
      <c r="A67" s="72"/>
      <c r="B67" s="132" t="s">
        <v>9</v>
      </c>
      <c r="C67" s="133"/>
      <c r="D67" s="54">
        <f>D63+D65+D66</f>
        <v>4464</v>
      </c>
      <c r="E67" s="77"/>
      <c r="F67" s="78">
        <f>F63+F64+F65+F66</f>
        <v>4464</v>
      </c>
      <c r="G67" s="76"/>
      <c r="H67" s="79"/>
      <c r="I67" s="76"/>
      <c r="J67" s="80"/>
      <c r="K67" s="80"/>
      <c r="L67" s="76"/>
      <c r="M67" s="76"/>
      <c r="N67" s="76"/>
      <c r="O67" s="76"/>
      <c r="P67" s="76"/>
      <c r="Q67" s="54"/>
    </row>
    <row r="68" spans="1:17" ht="15.75" x14ac:dyDescent="0.2">
      <c r="A68" s="161"/>
      <c r="B68" s="162"/>
      <c r="C68" s="162"/>
      <c r="D68" s="96"/>
      <c r="E68" s="50"/>
      <c r="F68" s="41"/>
      <c r="G68" s="146" t="s">
        <v>133</v>
      </c>
      <c r="H68" s="147"/>
      <c r="I68" s="148"/>
      <c r="J68" s="97"/>
      <c r="K68" s="97"/>
      <c r="L68" s="54">
        <f>L7+L25</f>
        <v>576</v>
      </c>
      <c r="M68" s="54">
        <f t="shared" ref="M68:Q68" si="36">M7+M25</f>
        <v>864</v>
      </c>
      <c r="N68" s="54">
        <f t="shared" si="36"/>
        <v>576</v>
      </c>
      <c r="O68" s="54">
        <f t="shared" si="36"/>
        <v>828</v>
      </c>
      <c r="P68" s="54">
        <f t="shared" si="36"/>
        <v>576</v>
      </c>
      <c r="Q68" s="54">
        <f t="shared" si="36"/>
        <v>504</v>
      </c>
    </row>
    <row r="69" spans="1:17" ht="15.75" x14ac:dyDescent="0.2">
      <c r="A69" s="153"/>
      <c r="B69" s="150"/>
      <c r="C69" s="150"/>
      <c r="D69" s="150"/>
      <c r="E69" s="154"/>
      <c r="F69" s="155"/>
      <c r="G69" s="146" t="s">
        <v>77</v>
      </c>
      <c r="H69" s="147"/>
      <c r="I69" s="148"/>
      <c r="J69" s="97"/>
      <c r="K69" s="97"/>
      <c r="L69" s="54">
        <f t="shared" ref="L69:Q69" si="37">L30+L38+L46+L50+L54+L62</f>
        <v>0</v>
      </c>
      <c r="M69" s="54">
        <f t="shared" si="37"/>
        <v>0</v>
      </c>
      <c r="N69" s="54">
        <f t="shared" si="37"/>
        <v>72</v>
      </c>
      <c r="O69" s="54">
        <f t="shared" si="37"/>
        <v>108</v>
      </c>
      <c r="P69" s="54">
        <f t="shared" si="37"/>
        <v>108</v>
      </c>
      <c r="Q69" s="54">
        <f t="shared" si="37"/>
        <v>108</v>
      </c>
    </row>
    <row r="70" spans="1:17" ht="15.75" x14ac:dyDescent="0.2">
      <c r="A70" s="149" t="s">
        <v>102</v>
      </c>
      <c r="B70" s="150"/>
      <c r="C70" s="150"/>
      <c r="D70" s="150"/>
      <c r="E70" s="154"/>
      <c r="F70" s="155"/>
      <c r="G70" s="157" t="s">
        <v>78</v>
      </c>
      <c r="H70" s="158"/>
      <c r="I70" s="159"/>
      <c r="J70" s="95"/>
      <c r="K70" s="95"/>
      <c r="L70" s="54">
        <f t="shared" ref="L70:P70" si="38">L31+L39+L47+L51+L55</f>
        <v>0</v>
      </c>
      <c r="M70" s="54">
        <f t="shared" si="38"/>
        <v>0</v>
      </c>
      <c r="N70" s="54">
        <f t="shared" si="38"/>
        <v>0</v>
      </c>
      <c r="O70" s="54">
        <f t="shared" si="38"/>
        <v>252</v>
      </c>
      <c r="P70" s="54">
        <f t="shared" si="38"/>
        <v>72</v>
      </c>
      <c r="Q70" s="54">
        <v>252</v>
      </c>
    </row>
    <row r="71" spans="1:17" ht="15.75" x14ac:dyDescent="0.2">
      <c r="A71" s="149" t="s">
        <v>134</v>
      </c>
      <c r="B71" s="150"/>
      <c r="C71" s="150"/>
      <c r="D71" s="150"/>
      <c r="E71" s="154"/>
      <c r="F71" s="155"/>
      <c r="G71" s="146" t="s">
        <v>79</v>
      </c>
      <c r="H71" s="147"/>
      <c r="I71" s="148"/>
      <c r="J71" s="97"/>
      <c r="K71" s="97"/>
      <c r="L71" s="54" t="s">
        <v>13</v>
      </c>
      <c r="M71" s="54" t="s">
        <v>13</v>
      </c>
      <c r="N71" s="54" t="s">
        <v>13</v>
      </c>
      <c r="O71" s="54" t="s">
        <v>13</v>
      </c>
      <c r="P71" s="54" t="s">
        <v>13</v>
      </c>
      <c r="Q71" s="54">
        <v>144</v>
      </c>
    </row>
    <row r="72" spans="1:17" ht="15.75" x14ac:dyDescent="0.2">
      <c r="A72" s="149" t="s">
        <v>159</v>
      </c>
      <c r="B72" s="150"/>
      <c r="C72" s="150"/>
      <c r="D72" s="150"/>
      <c r="E72" s="154"/>
      <c r="F72" s="155"/>
      <c r="G72" s="146" t="s">
        <v>80</v>
      </c>
      <c r="H72" s="147"/>
      <c r="I72" s="148"/>
      <c r="J72" s="97"/>
      <c r="K72" s="97"/>
      <c r="L72" s="54">
        <v>2</v>
      </c>
      <c r="M72" s="54">
        <v>3</v>
      </c>
      <c r="N72" s="54">
        <v>1</v>
      </c>
      <c r="O72" s="54">
        <v>4</v>
      </c>
      <c r="P72" s="54">
        <v>4</v>
      </c>
      <c r="Q72" s="54">
        <v>4</v>
      </c>
    </row>
    <row r="73" spans="1:17" ht="29.45" customHeight="1" x14ac:dyDescent="0.2">
      <c r="A73" s="149" t="s">
        <v>160</v>
      </c>
      <c r="B73" s="150"/>
      <c r="C73" s="150"/>
      <c r="D73" s="150"/>
      <c r="E73" s="51"/>
      <c r="F73" s="155"/>
      <c r="G73" s="157" t="s">
        <v>163</v>
      </c>
      <c r="H73" s="158"/>
      <c r="I73" s="159"/>
      <c r="J73" s="95"/>
      <c r="K73" s="95"/>
      <c r="L73" s="54">
        <v>2</v>
      </c>
      <c r="M73" s="54">
        <v>8</v>
      </c>
      <c r="N73" s="54">
        <v>1</v>
      </c>
      <c r="O73" s="54">
        <v>8</v>
      </c>
      <c r="P73" s="54">
        <v>3</v>
      </c>
      <c r="Q73" s="54" t="s">
        <v>259</v>
      </c>
    </row>
    <row r="74" spans="1:17" ht="26.45" customHeight="1" x14ac:dyDescent="0.2">
      <c r="A74" s="151"/>
      <c r="B74" s="152"/>
      <c r="C74" s="152"/>
      <c r="D74" s="152"/>
      <c r="E74" s="52"/>
      <c r="F74" s="156"/>
      <c r="G74" s="146" t="s">
        <v>164</v>
      </c>
      <c r="H74" s="147"/>
      <c r="I74" s="148"/>
      <c r="J74" s="97"/>
      <c r="K74" s="97"/>
      <c r="L74" s="54">
        <v>1</v>
      </c>
      <c r="M74" s="54">
        <v>1</v>
      </c>
      <c r="N74" s="54">
        <v>1</v>
      </c>
      <c r="O74" s="54">
        <v>1</v>
      </c>
      <c r="P74" s="54">
        <v>1</v>
      </c>
      <c r="Q74" s="54">
        <v>0</v>
      </c>
    </row>
    <row r="75" spans="1:17" x14ac:dyDescent="0.2">
      <c r="L75" s="55"/>
      <c r="M75" s="55"/>
      <c r="N75" s="55"/>
      <c r="O75" s="55"/>
      <c r="P75" s="55"/>
      <c r="Q75" s="55"/>
    </row>
    <row r="76" spans="1:17" x14ac:dyDescent="0.2">
      <c r="B76" s="13"/>
    </row>
    <row r="77" spans="1:17" x14ac:dyDescent="0.2">
      <c r="B77" s="13"/>
    </row>
    <row r="78" spans="1:17" x14ac:dyDescent="0.2">
      <c r="B78" s="13"/>
    </row>
    <row r="79" spans="1:17" x14ac:dyDescent="0.2">
      <c r="B79" s="13"/>
    </row>
    <row r="80" spans="1:17" x14ac:dyDescent="0.2">
      <c r="B80" s="13"/>
    </row>
    <row r="81" spans="2:2" x14ac:dyDescent="0.2">
      <c r="B81" s="13"/>
    </row>
  </sheetData>
  <mergeCells count="39">
    <mergeCell ref="A1:Q1"/>
    <mergeCell ref="G73:I73"/>
    <mergeCell ref="A68:C68"/>
    <mergeCell ref="G68:I68"/>
    <mergeCell ref="A63:B63"/>
    <mergeCell ref="C4:C5"/>
    <mergeCell ref="F4:F5"/>
    <mergeCell ref="L4:L5"/>
    <mergeCell ref="A2:A5"/>
    <mergeCell ref="B2:B5"/>
    <mergeCell ref="L2:Q2"/>
    <mergeCell ref="D3:D5"/>
    <mergeCell ref="E3:E5"/>
    <mergeCell ref="C50:C51"/>
    <mergeCell ref="D2:K2"/>
    <mergeCell ref="K3:K5"/>
    <mergeCell ref="G74:I74"/>
    <mergeCell ref="A73:D74"/>
    <mergeCell ref="A69:E69"/>
    <mergeCell ref="A70:E70"/>
    <mergeCell ref="A71:E71"/>
    <mergeCell ref="A72:E72"/>
    <mergeCell ref="F69:F74"/>
    <mergeCell ref="G69:I69"/>
    <mergeCell ref="G70:I70"/>
    <mergeCell ref="G71:I71"/>
    <mergeCell ref="G72:I72"/>
    <mergeCell ref="B67:C67"/>
    <mergeCell ref="P4:P5"/>
    <mergeCell ref="Q4:Q5"/>
    <mergeCell ref="L3:M3"/>
    <mergeCell ref="N3:O3"/>
    <mergeCell ref="M4:M5"/>
    <mergeCell ref="N4:N5"/>
    <mergeCell ref="O4:O5"/>
    <mergeCell ref="F3:J3"/>
    <mergeCell ref="G4:J4"/>
    <mergeCell ref="C54:C55"/>
    <mergeCell ref="C38:C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2"/>
  <sheetViews>
    <sheetView workbookViewId="0">
      <selection activeCell="A16" sqref="A16"/>
    </sheetView>
  </sheetViews>
  <sheetFormatPr defaultRowHeight="12.75" x14ac:dyDescent="0.2"/>
  <cols>
    <col min="1" max="1" width="80.28515625" customWidth="1"/>
  </cols>
  <sheetData>
    <row r="2" spans="1:1" ht="15.75" x14ac:dyDescent="0.2">
      <c r="A2" s="6" t="s">
        <v>81</v>
      </c>
    </row>
    <row r="3" spans="1:1" ht="15.75" x14ac:dyDescent="0.2">
      <c r="A3" s="7" t="s">
        <v>82</v>
      </c>
    </row>
    <row r="4" spans="1:1" ht="15.75" x14ac:dyDescent="0.2">
      <c r="A4" s="8" t="s">
        <v>83</v>
      </c>
    </row>
    <row r="5" spans="1:1" ht="15.75" x14ac:dyDescent="0.2">
      <c r="A5" s="8" t="s">
        <v>84</v>
      </c>
    </row>
    <row r="6" spans="1:1" ht="15.75" x14ac:dyDescent="0.2">
      <c r="A6" s="8" t="s">
        <v>85</v>
      </c>
    </row>
    <row r="7" spans="1:1" ht="15.75" x14ac:dyDescent="0.2">
      <c r="A7" s="8" t="s">
        <v>86</v>
      </c>
    </row>
    <row r="8" spans="1:1" ht="15.75" x14ac:dyDescent="0.2">
      <c r="A8" s="8" t="s">
        <v>87</v>
      </c>
    </row>
    <row r="9" spans="1:1" ht="15.75" x14ac:dyDescent="0.2">
      <c r="A9" s="8" t="s">
        <v>88</v>
      </c>
    </row>
    <row r="10" spans="1:1" ht="15.75" x14ac:dyDescent="0.2">
      <c r="A10" s="8" t="s">
        <v>89</v>
      </c>
    </row>
    <row r="11" spans="1:1" ht="39.75" customHeight="1" x14ac:dyDescent="0.2">
      <c r="A11" s="9" t="s">
        <v>90</v>
      </c>
    </row>
    <row r="12" spans="1:1" ht="15.75" x14ac:dyDescent="0.2">
      <c r="A12" s="8" t="s">
        <v>91</v>
      </c>
    </row>
    <row r="13" spans="1:1" ht="15.75" x14ac:dyDescent="0.2">
      <c r="A13" s="7" t="s">
        <v>92</v>
      </c>
    </row>
    <row r="14" spans="1:1" ht="15.75" x14ac:dyDescent="0.2">
      <c r="A14" s="8" t="s">
        <v>93</v>
      </c>
    </row>
    <row r="15" spans="1:1" ht="15.75" x14ac:dyDescent="0.2">
      <c r="A15" s="8" t="s">
        <v>94</v>
      </c>
    </row>
    <row r="16" spans="1:1" ht="15.75" x14ac:dyDescent="0.2">
      <c r="A16" s="7" t="s">
        <v>95</v>
      </c>
    </row>
    <row r="17" spans="1:1" ht="15.75" x14ac:dyDescent="0.2">
      <c r="A17" s="8" t="s">
        <v>96</v>
      </c>
    </row>
    <row r="18" spans="1:1" ht="15.75" x14ac:dyDescent="0.2">
      <c r="A18" s="8" t="s">
        <v>97</v>
      </c>
    </row>
    <row r="19" spans="1:1" ht="44.25" customHeight="1" x14ac:dyDescent="0.2">
      <c r="A19" s="9" t="s">
        <v>98</v>
      </c>
    </row>
    <row r="20" spans="1:1" ht="15.75" x14ac:dyDescent="0.2">
      <c r="A20" s="7" t="s">
        <v>99</v>
      </c>
    </row>
    <row r="21" spans="1:1" ht="15.75" x14ac:dyDescent="0.2">
      <c r="A21" s="8" t="s">
        <v>100</v>
      </c>
    </row>
    <row r="22" spans="1:1" ht="15.75" x14ac:dyDescent="0.2">
      <c r="A22" s="8" t="s">
        <v>101</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
  <sheetViews>
    <sheetView topLeftCell="Q1" workbookViewId="0">
      <selection activeCell="U12" sqref="U12"/>
    </sheetView>
  </sheetViews>
  <sheetFormatPr defaultRowHeight="12.75" x14ac:dyDescent="0.2"/>
  <sheetData>
    <row r="1" spans="1:53" x14ac:dyDescent="0.2">
      <c r="A1" s="170" t="s">
        <v>110</v>
      </c>
      <c r="B1" s="170"/>
      <c r="C1" s="170"/>
      <c r="D1" s="170"/>
      <c r="E1" s="170"/>
      <c r="F1" s="170"/>
      <c r="G1" s="170"/>
      <c r="H1" s="170"/>
      <c r="I1" s="170"/>
      <c r="J1" s="170"/>
      <c r="K1" s="170"/>
      <c r="L1" s="170"/>
      <c r="M1" s="170"/>
      <c r="N1" s="170"/>
      <c r="O1" s="170"/>
      <c r="P1" s="170"/>
      <c r="Q1" s="170"/>
      <c r="R1" s="170"/>
      <c r="S1" s="14" t="s">
        <v>111</v>
      </c>
      <c r="T1" s="14" t="s">
        <v>111</v>
      </c>
      <c r="U1" s="170" t="s">
        <v>112</v>
      </c>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4"/>
      <c r="AT1" s="14"/>
      <c r="AU1" s="14"/>
      <c r="AV1" s="14"/>
      <c r="AW1" s="14"/>
      <c r="AX1" s="14"/>
      <c r="AY1" s="14"/>
      <c r="AZ1" s="14"/>
      <c r="BA1" s="14"/>
    </row>
    <row r="2" spans="1:53" x14ac:dyDescent="0.2">
      <c r="A2" s="15" t="s">
        <v>21</v>
      </c>
      <c r="B2" s="15">
        <v>1</v>
      </c>
      <c r="C2" s="15">
        <v>2</v>
      </c>
      <c r="D2" s="15">
        <v>3</v>
      </c>
      <c r="E2" s="15">
        <v>4</v>
      </c>
      <c r="F2" s="15">
        <v>5</v>
      </c>
      <c r="G2" s="15">
        <v>6</v>
      </c>
      <c r="H2" s="15">
        <v>7</v>
      </c>
      <c r="I2" s="15">
        <v>8</v>
      </c>
      <c r="J2" s="15">
        <v>9</v>
      </c>
      <c r="K2" s="15">
        <v>10</v>
      </c>
      <c r="L2" s="15">
        <v>11</v>
      </c>
      <c r="M2" s="15">
        <v>12</v>
      </c>
      <c r="N2" s="15">
        <v>13</v>
      </c>
      <c r="O2" s="15">
        <v>14</v>
      </c>
      <c r="P2" s="15">
        <v>15</v>
      </c>
      <c r="Q2" s="15">
        <v>16</v>
      </c>
      <c r="R2" s="15">
        <v>17</v>
      </c>
      <c r="S2" s="14">
        <v>18</v>
      </c>
      <c r="T2" s="14">
        <v>19</v>
      </c>
      <c r="U2" s="15">
        <v>20</v>
      </c>
      <c r="V2" s="15">
        <v>21</v>
      </c>
      <c r="W2" s="15">
        <v>22</v>
      </c>
      <c r="X2" s="15">
        <v>23</v>
      </c>
      <c r="Y2" s="15">
        <v>24</v>
      </c>
      <c r="Z2" s="15">
        <v>25</v>
      </c>
      <c r="AA2" s="15">
        <v>26</v>
      </c>
      <c r="AB2" s="15">
        <v>27</v>
      </c>
      <c r="AC2" s="15">
        <v>28</v>
      </c>
      <c r="AD2" s="15">
        <v>29</v>
      </c>
      <c r="AE2" s="15">
        <v>30</v>
      </c>
      <c r="AF2" s="15">
        <v>31</v>
      </c>
      <c r="AG2" s="15">
        <v>32</v>
      </c>
      <c r="AH2" s="15">
        <v>33</v>
      </c>
      <c r="AI2" s="15">
        <v>34</v>
      </c>
      <c r="AJ2" s="15">
        <v>35</v>
      </c>
      <c r="AK2" s="15">
        <v>36</v>
      </c>
      <c r="AL2" s="15">
        <v>37</v>
      </c>
      <c r="AM2" s="15">
        <v>38</v>
      </c>
      <c r="AN2" s="15">
        <v>39</v>
      </c>
      <c r="AO2" s="15">
        <v>40</v>
      </c>
      <c r="AP2" s="15">
        <v>41</v>
      </c>
      <c r="AQ2" s="15">
        <v>42</v>
      </c>
      <c r="AR2" s="15">
        <v>43</v>
      </c>
      <c r="AS2" s="14">
        <v>44</v>
      </c>
      <c r="AT2" s="14">
        <v>45</v>
      </c>
      <c r="AU2" s="14">
        <v>46</v>
      </c>
      <c r="AV2" s="14">
        <v>47</v>
      </c>
      <c r="AW2" s="14">
        <v>48</v>
      </c>
      <c r="AX2" s="14">
        <v>49</v>
      </c>
      <c r="AY2" s="14">
        <v>50</v>
      </c>
      <c r="AZ2" s="14">
        <v>51</v>
      </c>
      <c r="BA2" s="14">
        <v>52</v>
      </c>
    </row>
    <row r="3" spans="1:53" x14ac:dyDescent="0.2">
      <c r="A3" s="15" t="s">
        <v>113</v>
      </c>
      <c r="B3" s="15"/>
      <c r="C3" s="15"/>
      <c r="D3" s="15"/>
      <c r="E3" s="15"/>
      <c r="F3" s="15"/>
      <c r="G3" s="15"/>
      <c r="H3" s="15"/>
      <c r="I3" s="15"/>
      <c r="J3" s="15"/>
      <c r="K3" s="15"/>
      <c r="L3" s="15"/>
      <c r="M3" s="15"/>
      <c r="N3" s="16"/>
      <c r="O3" s="16"/>
      <c r="P3" s="16"/>
      <c r="Q3" s="16"/>
      <c r="R3" s="16"/>
      <c r="S3" s="14"/>
      <c r="T3" s="14"/>
      <c r="U3" s="15"/>
      <c r="V3" s="15"/>
      <c r="W3" s="15"/>
      <c r="X3" s="15"/>
      <c r="Y3" s="15"/>
      <c r="Z3" s="15"/>
      <c r="AA3" s="15"/>
      <c r="AB3" s="15"/>
      <c r="AC3" s="15"/>
      <c r="AD3" s="15"/>
      <c r="AE3" s="15"/>
      <c r="AF3" s="15"/>
      <c r="AG3" s="15"/>
      <c r="AH3" s="15"/>
      <c r="AI3" s="15"/>
      <c r="AJ3" s="15"/>
      <c r="AK3" s="15"/>
      <c r="AL3" s="15"/>
      <c r="AM3" s="15"/>
      <c r="AN3" s="15"/>
      <c r="AO3" s="15"/>
      <c r="AP3" s="15"/>
      <c r="AQ3" s="16"/>
      <c r="AR3" s="38"/>
      <c r="AS3" s="20" t="s">
        <v>111</v>
      </c>
      <c r="AT3" s="14" t="s">
        <v>111</v>
      </c>
      <c r="AU3" s="14" t="s">
        <v>111</v>
      </c>
      <c r="AV3" s="14" t="s">
        <v>111</v>
      </c>
      <c r="AW3" s="14" t="s">
        <v>111</v>
      </c>
      <c r="AX3" s="14" t="s">
        <v>111</v>
      </c>
      <c r="AY3" s="14" t="s">
        <v>111</v>
      </c>
      <c r="AZ3" s="14" t="s">
        <v>111</v>
      </c>
      <c r="BA3" s="14" t="s">
        <v>111</v>
      </c>
    </row>
    <row r="4" spans="1:53" x14ac:dyDescent="0.2">
      <c r="A4" s="15" t="s">
        <v>114</v>
      </c>
      <c r="B4" s="15"/>
      <c r="C4" s="15"/>
      <c r="D4" s="15"/>
      <c r="E4" s="15"/>
      <c r="F4" s="15"/>
      <c r="G4" s="15"/>
      <c r="H4" s="15"/>
      <c r="I4" s="15"/>
      <c r="J4" s="15"/>
      <c r="K4" s="15"/>
      <c r="L4" s="15"/>
      <c r="M4" s="15"/>
      <c r="N4" s="15"/>
      <c r="O4" s="15"/>
      <c r="P4" s="15"/>
      <c r="Q4" s="15"/>
      <c r="R4" s="20"/>
      <c r="S4" s="14"/>
      <c r="T4" s="14"/>
      <c r="U4" s="15"/>
      <c r="V4" s="15"/>
      <c r="W4" s="15"/>
      <c r="X4" s="15"/>
      <c r="Y4" s="15"/>
      <c r="Z4" s="15"/>
      <c r="AA4" s="15"/>
      <c r="AB4" s="15"/>
      <c r="AC4" s="15"/>
      <c r="AD4" s="15"/>
      <c r="AE4" s="15"/>
      <c r="AF4" s="15"/>
      <c r="AG4" s="15"/>
      <c r="AH4" s="15"/>
      <c r="AI4" s="15"/>
      <c r="AJ4" s="15"/>
      <c r="AK4" s="15"/>
      <c r="AL4" s="15"/>
      <c r="AM4" s="15"/>
      <c r="AN4" s="15"/>
      <c r="AO4" s="15"/>
      <c r="AP4" s="15"/>
      <c r="AQ4" s="15"/>
      <c r="AR4" s="16"/>
      <c r="AS4" s="18"/>
      <c r="AT4" s="14"/>
      <c r="AU4" s="14"/>
      <c r="AV4" s="14"/>
      <c r="AW4" s="14"/>
      <c r="AX4" s="14"/>
      <c r="AY4" s="14"/>
      <c r="AZ4" s="14"/>
      <c r="BA4" s="14"/>
    </row>
    <row r="5" spans="1:53" x14ac:dyDescent="0.2">
      <c r="A5" s="15" t="s">
        <v>115</v>
      </c>
      <c r="B5" s="15"/>
      <c r="C5" s="15"/>
      <c r="D5" s="15"/>
      <c r="E5" s="15"/>
      <c r="F5" s="15"/>
      <c r="G5" s="15"/>
      <c r="H5" s="15"/>
      <c r="I5" s="15"/>
      <c r="J5" s="15"/>
      <c r="K5" s="15"/>
      <c r="L5" s="15"/>
      <c r="M5" s="15"/>
      <c r="N5" s="15"/>
      <c r="O5" s="15"/>
      <c r="P5" s="15"/>
      <c r="Q5" s="15"/>
      <c r="R5" s="20"/>
      <c r="S5" s="14"/>
      <c r="T5" s="14"/>
      <c r="U5" s="15"/>
      <c r="V5" s="15"/>
      <c r="W5" s="15"/>
      <c r="X5" s="15"/>
      <c r="Y5" s="15"/>
      <c r="Z5" s="15"/>
      <c r="AA5" s="15"/>
      <c r="AB5" s="15"/>
      <c r="AC5" s="15"/>
      <c r="AD5" s="15"/>
      <c r="AE5" s="15"/>
      <c r="AF5" s="15"/>
      <c r="AG5" s="15"/>
      <c r="AH5" s="15"/>
      <c r="AI5" s="15"/>
      <c r="AJ5" s="15"/>
      <c r="AK5" s="15"/>
      <c r="AL5" s="15"/>
      <c r="AM5" s="15"/>
      <c r="AN5" s="15"/>
      <c r="AO5" s="15"/>
      <c r="AP5" s="15"/>
      <c r="AQ5" s="15"/>
      <c r="AR5" s="18"/>
      <c r="AS5" s="14"/>
      <c r="AT5" s="14"/>
      <c r="AU5" s="14"/>
      <c r="AV5" s="14"/>
      <c r="AW5" s="14"/>
      <c r="AX5" s="14"/>
      <c r="AY5" s="14"/>
      <c r="AZ5" s="14"/>
      <c r="BA5" s="14"/>
    </row>
    <row r="6" spans="1:53" x14ac:dyDescent="0.2">
      <c r="A6" s="15" t="s">
        <v>116</v>
      </c>
      <c r="B6" s="15"/>
      <c r="C6" s="15"/>
      <c r="D6" s="15"/>
      <c r="E6" s="15"/>
      <c r="F6" s="15"/>
      <c r="G6" s="15"/>
      <c r="H6" s="15"/>
      <c r="I6" s="15"/>
      <c r="J6" s="15"/>
      <c r="K6" s="15"/>
      <c r="L6" s="15"/>
      <c r="M6" s="15"/>
      <c r="N6" s="15"/>
      <c r="O6" s="15"/>
      <c r="P6" s="15"/>
      <c r="Q6" s="15"/>
      <c r="R6" s="17"/>
      <c r="S6" s="14"/>
      <c r="T6" s="14"/>
      <c r="U6" s="15"/>
      <c r="V6" s="15"/>
      <c r="W6" s="15"/>
      <c r="X6" s="15"/>
      <c r="Y6" s="15"/>
      <c r="Z6" s="15"/>
      <c r="AA6" s="15"/>
      <c r="AB6" s="15"/>
      <c r="AC6" s="15"/>
      <c r="AD6" s="15"/>
      <c r="AE6" s="15"/>
      <c r="AF6" s="15"/>
      <c r="AG6" s="15"/>
      <c r="AH6" s="15"/>
      <c r="AI6" s="15"/>
      <c r="AJ6" s="15"/>
      <c r="AK6" s="15"/>
      <c r="AL6" s="18"/>
      <c r="AM6" s="19"/>
      <c r="AN6" s="19"/>
      <c r="AO6" s="19"/>
      <c r="AP6" s="19"/>
      <c r="AQ6" s="19"/>
      <c r="AR6" s="19"/>
      <c r="AS6" s="16"/>
      <c r="AT6" s="16"/>
      <c r="AU6" s="16"/>
      <c r="AV6" s="16"/>
      <c r="AW6" s="16"/>
      <c r="AX6" s="16"/>
      <c r="AY6" s="16"/>
      <c r="AZ6" s="16"/>
      <c r="BA6" s="16"/>
    </row>
  </sheetData>
  <mergeCells count="2">
    <mergeCell ref="A1:R1"/>
    <mergeCell ref="U1:AR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vt:lpstr>
      <vt:lpstr>Пояснительная записка</vt:lpstr>
      <vt:lpstr>Сводные по бюжжету времени</vt:lpstr>
      <vt:lpstr>План учебного процесса</vt:lpstr>
      <vt:lpstr>кабинеты</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Заместитель по УПР</cp:lastModifiedBy>
  <cp:lastPrinted>2024-08-09T05:21:27Z</cp:lastPrinted>
  <dcterms:created xsi:type="dcterms:W3CDTF">2018-02-19T04:44:14Z</dcterms:created>
  <dcterms:modified xsi:type="dcterms:W3CDTF">2024-08-29T06:35:36Z</dcterms:modified>
</cp:coreProperties>
</file>