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990" windowHeight="6000"/>
  </bookViews>
  <sheets>
    <sheet name="план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I36" i="1" l="1"/>
  <c r="G36" i="1" s="1"/>
  <c r="H31" i="1"/>
  <c r="J31" i="1"/>
  <c r="K31" i="1"/>
  <c r="L31" i="1"/>
  <c r="M31" i="1"/>
  <c r="N31" i="1"/>
  <c r="O31" i="1"/>
  <c r="I57" i="1" l="1"/>
  <c r="G57" i="1" s="1"/>
  <c r="I58" i="1"/>
  <c r="G58" i="1" s="1"/>
  <c r="I56" i="1"/>
  <c r="I53" i="1"/>
  <c r="G53" i="1" s="1"/>
  <c r="I54" i="1"/>
  <c r="G54" i="1" s="1"/>
  <c r="I52" i="1"/>
  <c r="G52" i="1" s="1"/>
  <c r="I48" i="1"/>
  <c r="I49" i="1"/>
  <c r="G49" i="1" s="1"/>
  <c r="I50" i="1"/>
  <c r="G50" i="1" s="1"/>
  <c r="I47" i="1"/>
  <c r="G47" i="1" s="1"/>
  <c r="I39" i="1"/>
  <c r="G39" i="1" s="1"/>
  <c r="I40" i="1"/>
  <c r="G40" i="1" s="1"/>
  <c r="I41" i="1"/>
  <c r="G41" i="1" s="1"/>
  <c r="I42" i="1"/>
  <c r="G42" i="1" s="1"/>
  <c r="I43" i="1"/>
  <c r="G43" i="1" s="1"/>
  <c r="I38" i="1"/>
  <c r="I33" i="1"/>
  <c r="G33" i="1" s="1"/>
  <c r="I34" i="1"/>
  <c r="G34" i="1" s="1"/>
  <c r="I35" i="1"/>
  <c r="I32" i="1"/>
  <c r="H37" i="1"/>
  <c r="J37" i="1"/>
  <c r="K37" i="1"/>
  <c r="L37" i="1"/>
  <c r="M37" i="1"/>
  <c r="N37" i="1"/>
  <c r="O37" i="1"/>
  <c r="L45" i="1"/>
  <c r="L44" i="1" s="1"/>
  <c r="M45" i="1"/>
  <c r="M44" i="1" s="1"/>
  <c r="H46" i="1"/>
  <c r="J46" i="1"/>
  <c r="K46" i="1"/>
  <c r="N46" i="1"/>
  <c r="O46" i="1"/>
  <c r="G48" i="1"/>
  <c r="H51" i="1"/>
  <c r="J51" i="1"/>
  <c r="K51" i="1"/>
  <c r="N51" i="1"/>
  <c r="O51" i="1"/>
  <c r="H55" i="1"/>
  <c r="J55" i="1"/>
  <c r="N55" i="1"/>
  <c r="O55" i="1"/>
  <c r="N64" i="1"/>
  <c r="O64" i="1"/>
  <c r="N65" i="1"/>
  <c r="O65" i="1"/>
  <c r="I24" i="1"/>
  <c r="H24" i="1"/>
  <c r="G24" i="1"/>
  <c r="B24" i="1"/>
  <c r="K24" i="1"/>
  <c r="I31" i="1" l="1"/>
  <c r="G35" i="1"/>
  <c r="G32" i="1"/>
  <c r="L59" i="1"/>
  <c r="M59" i="1"/>
  <c r="J45" i="1"/>
  <c r="J44" i="1" s="1"/>
  <c r="J59" i="1" s="1"/>
  <c r="K45" i="1"/>
  <c r="K44" i="1" s="1"/>
  <c r="K59" i="1" s="1"/>
  <c r="O45" i="1"/>
  <c r="O44" i="1" s="1"/>
  <c r="O59" i="1" s="1"/>
  <c r="I55" i="1"/>
  <c r="G55" i="1" s="1"/>
  <c r="G56" i="1"/>
  <c r="N45" i="1"/>
  <c r="N44" i="1" s="1"/>
  <c r="N59" i="1" s="1"/>
  <c r="I51" i="1"/>
  <c r="G51" i="1" s="1"/>
  <c r="I37" i="1"/>
  <c r="H45" i="1"/>
  <c r="H44" i="1" s="1"/>
  <c r="H59" i="1" s="1"/>
  <c r="G38" i="1"/>
  <c r="G37" i="1" s="1"/>
  <c r="I46" i="1"/>
  <c r="G31" i="1" l="1"/>
  <c r="I45" i="1"/>
  <c r="I44" i="1" s="1"/>
  <c r="I59" i="1" s="1"/>
  <c r="G46" i="1"/>
  <c r="G45" i="1" s="1"/>
  <c r="G44" i="1" s="1"/>
  <c r="G59" i="1" s="1"/>
  <c r="G62" i="1" l="1"/>
  <c r="I62" i="1"/>
</calcChain>
</file>

<file path=xl/sharedStrings.xml><?xml version="1.0" encoding="utf-8"?>
<sst xmlns="http://schemas.openxmlformats.org/spreadsheetml/2006/main" count="146" uniqueCount="118">
  <si>
    <t>3. План учебного процесса по профессии среднего профессионального образования 46.01.03 Делопроизводитель</t>
  </si>
  <si>
    <t>Индекс</t>
  </si>
  <si>
    <t>Наименование циклов, дисциплин, профессиональных модулей, МДК,практик</t>
  </si>
  <si>
    <t>Формы промежуточной аттестации</t>
  </si>
  <si>
    <t>Учебная нагрузка обучающихся (час)</t>
  </si>
  <si>
    <t>Распределение обязательной нагрузки по курсам и семестрам</t>
  </si>
  <si>
    <t>Максимальная нагрузка</t>
  </si>
  <si>
    <t>Самостоятельная учебная работа</t>
  </si>
  <si>
    <t>Обязательная аудиторная</t>
  </si>
  <si>
    <t>1 курс</t>
  </si>
  <si>
    <t>Всего занятий</t>
  </si>
  <si>
    <t>в т.ч.лаб.и практ. занятий</t>
  </si>
  <si>
    <t>ОП.00</t>
  </si>
  <si>
    <t>Общепрофессиональный учебный цикл</t>
  </si>
  <si>
    <t>ОП.01</t>
  </si>
  <si>
    <t>Деловая культура</t>
  </si>
  <si>
    <t>ОП.02</t>
  </si>
  <si>
    <t>Архивное дело</t>
  </si>
  <si>
    <t>ОП.03</t>
  </si>
  <si>
    <t>Основы делопроизводства</t>
  </si>
  <si>
    <t>ОП.04</t>
  </si>
  <si>
    <t>Организационная техника</t>
  </si>
  <si>
    <t>ОП. 05</t>
  </si>
  <si>
    <t>Основы редактирования документов</t>
  </si>
  <si>
    <t>ОП. 06</t>
  </si>
  <si>
    <t>П.00</t>
  </si>
  <si>
    <t>Профессиональный учебный цикл</t>
  </si>
  <si>
    <t>ПМ.00</t>
  </si>
  <si>
    <t>Профессиональные модули</t>
  </si>
  <si>
    <t>ПМ.01</t>
  </si>
  <si>
    <t>УП.01</t>
  </si>
  <si>
    <t>Учебная практика</t>
  </si>
  <si>
    <t>ПП.01</t>
  </si>
  <si>
    <t>Производственная практика</t>
  </si>
  <si>
    <t>ПМ.02</t>
  </si>
  <si>
    <t>УП.02</t>
  </si>
  <si>
    <t>ПП.02</t>
  </si>
  <si>
    <t>Всего</t>
  </si>
  <si>
    <t>ГИА</t>
  </si>
  <si>
    <t>дисциплин и МДК</t>
  </si>
  <si>
    <t>учебной практики</t>
  </si>
  <si>
    <t>производственной практики</t>
  </si>
  <si>
    <t>экзаменов</t>
  </si>
  <si>
    <t>Основы предпринимательства и трудоустройства на работу</t>
  </si>
  <si>
    <t>Способы поиска работы, трудоустройства</t>
  </si>
  <si>
    <t>Основы предпринимательства, открытие собственного дела</t>
  </si>
  <si>
    <t>ПМ.03</t>
  </si>
  <si>
    <t>МДК.03.01</t>
  </si>
  <si>
    <t>УП.03</t>
  </si>
  <si>
    <t>МДК.03.02</t>
  </si>
  <si>
    <t>2 Сводные данные по бюджету времени</t>
  </si>
  <si>
    <t>Курс</t>
  </si>
  <si>
    <t>Промежуточная аттестация</t>
  </si>
  <si>
    <t>Практики</t>
  </si>
  <si>
    <t>нед.</t>
  </si>
  <si>
    <t>I</t>
  </si>
  <si>
    <t>Каникулы</t>
  </si>
  <si>
    <t>Прове-_x000D_
дение</t>
  </si>
  <si>
    <t xml:space="preserve">  Обучение по дисциплинам и МДК</t>
  </si>
  <si>
    <t>Учебная практика (Производственное обучение)</t>
  </si>
  <si>
    <t>Министерство образования и науки Челябинскорй области</t>
  </si>
  <si>
    <t xml:space="preserve">Государственное бюджетное профессиональное образовательное учреждение </t>
  </si>
  <si>
    <t>"Верхнеуральский агротехнолгический техникум - казачий кадетский корпус"</t>
  </si>
  <si>
    <t>УЧЕБНЫЙ ПЛАН</t>
  </si>
  <si>
    <t>образовательной программы</t>
  </si>
  <si>
    <t>среднего профессионального образования</t>
  </si>
  <si>
    <t>ГБПОУ «Верхнеуральский агротехнологический техникум - казачий кадетский корпус»</t>
  </si>
  <si>
    <t xml:space="preserve">по профессии среднего профессионального образования </t>
  </si>
  <si>
    <r>
      <t xml:space="preserve">Форма обучения- </t>
    </r>
    <r>
      <rPr>
        <u/>
        <sz val="12"/>
        <rFont val="Times New Roman"/>
        <family val="1"/>
        <charset val="204"/>
      </rPr>
      <t>очная</t>
    </r>
  </si>
  <si>
    <t>46.01.03 Делопроизводитель.</t>
  </si>
  <si>
    <t>Квалификация: Делопроизводитель</t>
  </si>
  <si>
    <t>МДК. 02.01</t>
  </si>
  <si>
    <t>Государственная итоговая аттестация</t>
  </si>
  <si>
    <t>МДК. 01.01</t>
  </si>
  <si>
    <t>1 семестр</t>
  </si>
  <si>
    <t>2 семестр</t>
  </si>
  <si>
    <t>Э</t>
  </si>
  <si>
    <t>1 семестр 17нед</t>
  </si>
  <si>
    <t>Практическая подготовка</t>
  </si>
  <si>
    <t>Профиль получаемого профессионального образования : социально-экономический</t>
  </si>
  <si>
    <t>ДЗ</t>
  </si>
  <si>
    <t>зачетов (в т.ч.Фк)</t>
  </si>
  <si>
    <t>диф.зачетов (в т.ч. ФК)</t>
  </si>
  <si>
    <t>1(1)</t>
  </si>
  <si>
    <t>Консультации</t>
  </si>
  <si>
    <t>Физическая культура/адаптационная физическая культура</t>
  </si>
  <si>
    <t>СГ.00</t>
  </si>
  <si>
    <t>Социально-гуманитарный цикл</t>
  </si>
  <si>
    <t>СГ.01</t>
  </si>
  <si>
    <t>История России</t>
  </si>
  <si>
    <t>СГ.02</t>
  </si>
  <si>
    <t xml:space="preserve">Иностранный язык в профессиональной деятельности </t>
  </si>
  <si>
    <t>СГ.03</t>
  </si>
  <si>
    <t xml:space="preserve">Безопасность жизнедеятельности </t>
  </si>
  <si>
    <t>СГ.04</t>
  </si>
  <si>
    <t>СГ.05</t>
  </si>
  <si>
    <t>Основы бережливого производства</t>
  </si>
  <si>
    <t>Основы менеджмента</t>
  </si>
  <si>
    <t>2 семестр 22нед.</t>
  </si>
  <si>
    <t>Организация документооборота и документирование управленческой деятельности</t>
  </si>
  <si>
    <t>МДК 01.02</t>
  </si>
  <si>
    <t>Организация текущего хранения документов и подготовка дел для передачи в архив</t>
  </si>
  <si>
    <t>Систематизация и организация оперативногохранения документов и подготовка дел для передачи в архив</t>
  </si>
  <si>
    <t>ПА</t>
  </si>
  <si>
    <t>ИТОГ</t>
  </si>
  <si>
    <t>Э(м)</t>
  </si>
  <si>
    <r>
      <t xml:space="preserve">Срок получения образования  – </t>
    </r>
    <r>
      <rPr>
        <b/>
        <u/>
        <sz val="12"/>
        <rFont val="Times New Roman"/>
        <family val="1"/>
        <charset val="204"/>
      </rPr>
      <t xml:space="preserve"> 10 мес.</t>
    </r>
  </si>
  <si>
    <r>
      <t>на базе</t>
    </r>
    <r>
      <rPr>
        <u/>
        <sz val="11"/>
        <rFont val="Times New Roman"/>
        <family val="1"/>
        <charset val="204"/>
      </rPr>
      <t xml:space="preserve"> среднего общего</t>
    </r>
    <r>
      <rPr>
        <sz val="11"/>
        <rFont val="Times New Roman"/>
        <family val="1"/>
        <charset val="204"/>
      </rPr>
      <t xml:space="preserve"> образования</t>
    </r>
  </si>
  <si>
    <t>Документирование управленческой деятельности и организация работы с документами</t>
  </si>
  <si>
    <t>Информационно-коммуникационные технологии в делопроизводстве</t>
  </si>
  <si>
    <t>8ДЗ/6Э</t>
  </si>
  <si>
    <t>З</t>
  </si>
  <si>
    <t>1З/2ДЗ/0Э</t>
  </si>
  <si>
    <t>Государственная итоговая аттестация в форме демонстрационного экзамена</t>
  </si>
  <si>
    <t>Утверждено</t>
  </si>
  <si>
    <t xml:space="preserve">Директор ГБПОУ "ВАТТ-ККК" </t>
  </si>
  <si>
    <t>__________________ А.Я. Докшин</t>
  </si>
  <si>
    <t>"_____"_________________2025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</si>
</sst>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0"/>
      <name val="Arial"/>
      <family val="2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ahoma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u/>
      <sz val="14"/>
      <name val="Times New Roman"/>
      <family val="1"/>
      <charset val="204"/>
    </font>
    <font>
      <b/>
      <sz val="14"/>
      <name val="Arial Cyr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6" fillId="0" borderId="0"/>
    <xf numFmtId="0" fontId="15" fillId="0" borderId="0"/>
  </cellStyleXfs>
  <cellXfs count="187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7" xfId="0" applyNumberFormat="1" applyFont="1" applyFill="1" applyBorder="1" applyAlignment="1" applyProtection="1">
      <alignment horizontal="left" vertical="top" indent="1"/>
    </xf>
    <xf numFmtId="0" fontId="11" fillId="2" borderId="7" xfId="1" applyNumberFormat="1" applyFont="1" applyFill="1" applyBorder="1" applyAlignment="1" applyProtection="1">
      <alignment horizontal="center" vertical="center"/>
      <protection locked="0"/>
    </xf>
    <xf numFmtId="0" fontId="1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11" fillId="3" borderId="7" xfId="1" applyNumberFormat="1" applyFont="1" applyFill="1" applyBorder="1" applyAlignment="1" applyProtection="1">
      <alignment horizontal="center" vertical="center"/>
      <protection locked="0"/>
    </xf>
    <xf numFmtId="0" fontId="11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NumberFormat="1" applyFont="1" applyFill="1" applyBorder="1" applyAlignment="1" applyProtection="1">
      <alignment horizontal="center" vertical="center"/>
      <protection locked="0"/>
    </xf>
    <xf numFmtId="0" fontId="14" fillId="3" borderId="7" xfId="1" applyNumberFormat="1" applyFont="1" applyFill="1" applyBorder="1" applyAlignment="1" applyProtection="1">
      <alignment horizontal="center" vertical="center"/>
      <protection locked="0"/>
    </xf>
    <xf numFmtId="0" fontId="14" fillId="2" borderId="7" xfId="1" applyNumberFormat="1" applyFont="1" applyFill="1" applyBorder="1" applyAlignment="1" applyProtection="1">
      <alignment horizontal="center" vertical="center"/>
      <protection locked="0"/>
    </xf>
    <xf numFmtId="0" fontId="16" fillId="0" borderId="0" xfId="2" applyFont="1"/>
    <xf numFmtId="0" fontId="17" fillId="0" borderId="0" xfId="2" applyFont="1"/>
    <xf numFmtId="0" fontId="7" fillId="0" borderId="0" xfId="2" applyFont="1"/>
    <xf numFmtId="0" fontId="19" fillId="0" borderId="0" xfId="2" applyFont="1" applyBorder="1"/>
    <xf numFmtId="0" fontId="21" fillId="0" borderId="0" xfId="2" applyFont="1" applyBorder="1"/>
    <xf numFmtId="0" fontId="18" fillId="0" borderId="0" xfId="2" applyFont="1" applyAlignment="1">
      <alignment horizontal="center"/>
    </xf>
    <xf numFmtId="0" fontId="16" fillId="0" borderId="0" xfId="2" applyFont="1" applyAlignment="1"/>
    <xf numFmtId="0" fontId="16" fillId="0" borderId="0" xfId="2" applyFont="1" applyBorder="1"/>
    <xf numFmtId="0" fontId="10" fillId="0" borderId="0" xfId="2" applyFont="1"/>
    <xf numFmtId="1" fontId="16" fillId="0" borderId="0" xfId="2" applyNumberFormat="1" applyFont="1"/>
    <xf numFmtId="1" fontId="16" fillId="0" borderId="0" xfId="2" applyNumberFormat="1" applyFont="1" applyAlignment="1"/>
    <xf numFmtId="1" fontId="10" fillId="0" borderId="0" xfId="2" applyNumberFormat="1" applyFont="1"/>
    <xf numFmtId="1" fontId="11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7" xfId="1" applyNumberFormat="1" applyFont="1" applyFill="1" applyBorder="1" applyAlignment="1" applyProtection="1">
      <alignment horizontal="center" vertical="center"/>
      <protection locked="0"/>
    </xf>
    <xf numFmtId="1" fontId="11" fillId="2" borderId="7" xfId="1" applyNumberFormat="1" applyFont="1" applyFill="1" applyBorder="1" applyAlignment="1" applyProtection="1">
      <alignment horizontal="center" vertical="center"/>
      <protection locked="0"/>
    </xf>
    <xf numFmtId="1" fontId="14" fillId="2" borderId="7" xfId="1" applyNumberFormat="1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vertical="top"/>
    </xf>
    <xf numFmtId="1" fontId="12" fillId="0" borderId="7" xfId="0" applyNumberFormat="1" applyFont="1" applyFill="1" applyBorder="1" applyAlignment="1" applyProtection="1">
      <alignment horizontal="center" vertical="top"/>
    </xf>
    <xf numFmtId="0" fontId="12" fillId="5" borderId="7" xfId="0" applyNumberFormat="1" applyFont="1" applyFill="1" applyBorder="1" applyAlignment="1" applyProtection="1">
      <alignment horizontal="center" vertical="top"/>
    </xf>
    <xf numFmtId="0" fontId="12" fillId="5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left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1" fontId="12" fillId="5" borderId="7" xfId="0" applyNumberFormat="1" applyFont="1" applyFill="1" applyBorder="1" applyAlignment="1" applyProtection="1">
      <alignment horizontal="center" vertical="center"/>
    </xf>
    <xf numFmtId="0" fontId="12" fillId="4" borderId="7" xfId="0" applyNumberFormat="1" applyFont="1" applyFill="1" applyBorder="1" applyAlignment="1" applyProtection="1">
      <alignment horizontal="center" vertic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1" fontId="12" fillId="0" borderId="7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11" fillId="3" borderId="7" xfId="1" applyNumberFormat="1" applyFont="1" applyFill="1" applyBorder="1" applyAlignment="1" applyProtection="1">
      <alignment horizontal="center" vertical="center"/>
      <protection locked="0"/>
    </xf>
    <xf numFmtId="0" fontId="11" fillId="3" borderId="0" xfId="1" applyNumberFormat="1" applyFont="1" applyFill="1" applyBorder="1" applyAlignment="1" applyProtection="1">
      <alignment horizontal="center" vertical="center"/>
      <protection locked="0"/>
    </xf>
    <xf numFmtId="1" fontId="11" fillId="2" borderId="0" xfId="1" applyNumberFormat="1" applyFont="1" applyFill="1" applyBorder="1" applyAlignment="1" applyProtection="1">
      <alignment horizontal="center" vertical="center"/>
      <protection locked="0"/>
    </xf>
    <xf numFmtId="0" fontId="7" fillId="6" borderId="7" xfId="0" applyNumberFormat="1" applyFont="1" applyFill="1" applyBorder="1" applyAlignment="1" applyProtection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  <protection locked="0"/>
    </xf>
    <xf numFmtId="0" fontId="4" fillId="2" borderId="7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Fill="1" applyBorder="1" applyAlignment="1">
      <alignment horizontal="center" vertical="center"/>
    </xf>
    <xf numFmtId="0" fontId="7" fillId="2" borderId="7" xfId="1" applyNumberFormat="1" applyFont="1" applyFill="1" applyBorder="1" applyAlignment="1" applyProtection="1">
      <alignment horizontal="center" vertical="center"/>
      <protection locked="0"/>
    </xf>
    <xf numFmtId="0" fontId="7" fillId="0" borderId="7" xfId="1" applyNumberFormat="1" applyFont="1" applyFill="1" applyBorder="1" applyAlignment="1">
      <alignment horizontal="center" vertical="center"/>
    </xf>
    <xf numFmtId="1" fontId="7" fillId="2" borderId="7" xfId="1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1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7" xfId="1" applyNumberFormat="1" applyFont="1" applyFill="1" applyBorder="1" applyAlignment="1" applyProtection="1">
      <alignment horizontal="center" vertical="center"/>
      <protection locked="0"/>
    </xf>
    <xf numFmtId="0" fontId="3" fillId="2" borderId="0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NumberFormat="1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 applyProtection="1">
      <alignment horizontal="center" vertical="center"/>
    </xf>
    <xf numFmtId="49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top" wrapText="1"/>
    </xf>
    <xf numFmtId="0" fontId="12" fillId="7" borderId="7" xfId="0" applyNumberFormat="1" applyFont="1" applyFill="1" applyBorder="1" applyAlignment="1" applyProtection="1">
      <alignment horizontal="center" vertical="center"/>
    </xf>
    <xf numFmtId="0" fontId="12" fillId="7" borderId="7" xfId="0" applyNumberFormat="1" applyFont="1" applyFill="1" applyBorder="1" applyAlignment="1" applyProtection="1">
      <alignment horizontal="center" vertical="center" wrapText="1"/>
    </xf>
    <xf numFmtId="1" fontId="12" fillId="7" borderId="7" xfId="0" applyNumberFormat="1" applyFont="1" applyFill="1" applyBorder="1" applyAlignment="1" applyProtection="1">
      <alignment horizontal="center" vertical="center"/>
    </xf>
    <xf numFmtId="0" fontId="12" fillId="8" borderId="7" xfId="1" applyNumberFormat="1" applyFont="1" applyFill="1" applyBorder="1" applyAlignment="1" applyProtection="1">
      <alignment horizontal="center" vertical="center"/>
      <protection locked="0"/>
    </xf>
    <xf numFmtId="0" fontId="12" fillId="8" borderId="7" xfId="1" applyNumberFormat="1" applyFont="1" applyFill="1" applyBorder="1" applyAlignment="1" applyProtection="1">
      <alignment horizontal="center" vertical="center" wrapText="1"/>
      <protection locked="0"/>
    </xf>
    <xf numFmtId="1" fontId="12" fillId="8" borderId="7" xfId="1" applyNumberFormat="1" applyFont="1" applyFill="1" applyBorder="1" applyAlignment="1">
      <alignment horizontal="center" vertical="center"/>
    </xf>
    <xf numFmtId="0" fontId="12" fillId="7" borderId="7" xfId="1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 applyProtection="1">
      <alignment horizontal="center" vertical="top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11" fillId="2" borderId="4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NumberFormat="1" applyFont="1" applyFill="1" applyBorder="1" applyAlignment="1" applyProtection="1">
      <alignment horizontal="left" vertical="top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 applyProtection="1">
      <alignment horizontal="center" vertical="center"/>
    </xf>
    <xf numFmtId="0" fontId="7" fillId="9" borderId="1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6" borderId="7" xfId="1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left" vertical="top"/>
    </xf>
    <xf numFmtId="0" fontId="9" fillId="0" borderId="5" xfId="0" applyNumberFormat="1" applyFont="1" applyFill="1" applyBorder="1" applyAlignment="1" applyProtection="1">
      <alignment horizontal="left" vertical="top"/>
    </xf>
    <xf numFmtId="0" fontId="9" fillId="0" borderId="6" xfId="0" applyNumberFormat="1" applyFont="1" applyFill="1" applyBorder="1" applyAlignment="1" applyProtection="1">
      <alignment horizontal="left" vertical="top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top"/>
    </xf>
    <xf numFmtId="0" fontId="7" fillId="0" borderId="6" xfId="0" applyNumberFormat="1" applyFont="1" applyFill="1" applyBorder="1" applyAlignment="1" applyProtection="1">
      <alignment horizontal="center" vertical="top"/>
    </xf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13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14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0" borderId="9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1" fontId="7" fillId="0" borderId="1" xfId="0" applyNumberFormat="1" applyFont="1" applyFill="1" applyBorder="1" applyAlignment="1" applyProtection="1">
      <alignment horizontal="center" vertical="top" wrapText="1"/>
    </xf>
    <xf numFmtId="1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center" vertical="top"/>
    </xf>
    <xf numFmtId="0" fontId="12" fillId="0" borderId="5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center" vertical="top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12" fillId="0" borderId="0" xfId="2" applyFont="1" applyAlignment="1"/>
    <xf numFmtId="0" fontId="7" fillId="0" borderId="0" xfId="2" applyFont="1" applyAlignment="1">
      <alignment horizontal="left"/>
    </xf>
    <xf numFmtId="0" fontId="11" fillId="3" borderId="7" xfId="1" applyNumberFormat="1" applyFont="1" applyFill="1" applyBorder="1" applyAlignment="1" applyProtection="1">
      <alignment horizontal="center" vertical="center"/>
      <protection locked="0"/>
    </xf>
    <xf numFmtId="0" fontId="11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1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NumberFormat="1" applyFont="1" applyFill="1" applyBorder="1" applyAlignment="1" applyProtection="1">
      <alignment horizontal="center" vertical="center"/>
      <protection locked="0"/>
    </xf>
    <xf numFmtId="0" fontId="11" fillId="3" borderId="5" xfId="1" applyNumberFormat="1" applyFont="1" applyFill="1" applyBorder="1" applyAlignment="1" applyProtection="1">
      <alignment horizontal="center" vertical="center"/>
      <protection locked="0"/>
    </xf>
    <xf numFmtId="0" fontId="18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16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14" fillId="2" borderId="4" xfId="1" applyNumberFormat="1" applyFont="1" applyFill="1" applyBorder="1" applyAlignment="1" applyProtection="1">
      <alignment horizontal="center" vertical="center"/>
      <protection locked="0"/>
    </xf>
    <xf numFmtId="0" fontId="14" fillId="2" borderId="5" xfId="1" applyNumberFormat="1" applyFont="1" applyFill="1" applyBorder="1" applyAlignment="1" applyProtection="1">
      <alignment horizontal="center" vertical="center"/>
      <protection locked="0"/>
    </xf>
    <xf numFmtId="0" fontId="11" fillId="2" borderId="4" xfId="1" applyNumberFormat="1" applyFont="1" applyFill="1" applyBorder="1" applyAlignment="1" applyProtection="1">
      <alignment horizontal="center" vertical="center"/>
      <protection locked="0"/>
    </xf>
    <xf numFmtId="0" fontId="11" fillId="2" borderId="5" xfId="1" applyNumberFormat="1" applyFont="1" applyFill="1" applyBorder="1" applyAlignment="1" applyProtection="1">
      <alignment horizontal="center" vertical="center"/>
      <protection locked="0"/>
    </xf>
    <xf numFmtId="0" fontId="11" fillId="2" borderId="6" xfId="1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2" fillId="5" borderId="6" xfId="0" applyNumberFormat="1" applyFont="1" applyFill="1" applyBorder="1" applyAlignment="1" applyProtection="1">
      <alignment horizontal="center" vertical="center" wrapText="1"/>
    </xf>
    <xf numFmtId="0" fontId="29" fillId="0" borderId="4" xfId="0" applyNumberFormat="1" applyFont="1" applyFill="1" applyBorder="1" applyAlignment="1" applyProtection="1">
      <alignment horizontal="center" vertical="center" textRotation="90" wrapText="1"/>
    </xf>
    <xf numFmtId="0" fontId="29" fillId="0" borderId="6" xfId="0" applyNumberFormat="1" applyFont="1" applyFill="1" applyBorder="1" applyAlignment="1" applyProtection="1">
      <alignment horizontal="center" vertical="center" textRotation="90" wrapText="1"/>
    </xf>
    <xf numFmtId="0" fontId="7" fillId="5" borderId="4" xfId="0" applyNumberFormat="1" applyFont="1" applyFill="1" applyBorder="1" applyAlignment="1" applyProtection="1">
      <alignment horizontal="center" vertical="center"/>
    </xf>
    <xf numFmtId="0" fontId="7" fillId="5" borderId="6" xfId="0" applyNumberFormat="1" applyFont="1" applyFill="1" applyBorder="1" applyAlignment="1" applyProtection="1">
      <alignment horizontal="center" vertical="center"/>
    </xf>
    <xf numFmtId="0" fontId="12" fillId="5" borderId="4" xfId="0" applyNumberFormat="1" applyFont="1" applyFill="1" applyBorder="1" applyAlignment="1" applyProtection="1">
      <alignment horizontal="center" vertical="center"/>
    </xf>
    <xf numFmtId="0" fontId="12" fillId="5" borderId="6" xfId="0" applyNumberFormat="1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12" fillId="8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12" fillId="7" borderId="4" xfId="0" applyNumberFormat="1" applyFont="1" applyFill="1" applyBorder="1" applyAlignment="1" applyProtection="1">
      <alignment horizontal="center" vertical="center" wrapText="1"/>
    </xf>
    <xf numFmtId="0" fontId="12" fillId="7" borderId="6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center" vertical="center"/>
    </xf>
    <xf numFmtId="0" fontId="12" fillId="4" borderId="6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zoomScale="98" zoomScaleNormal="98" workbookViewId="0">
      <selection activeCell="T16" sqref="T16"/>
    </sheetView>
  </sheetViews>
  <sheetFormatPr defaultRowHeight="12.75" x14ac:dyDescent="0.2"/>
  <cols>
    <col min="1" max="1" width="13.140625" customWidth="1"/>
    <col min="2" max="2" width="34" customWidth="1"/>
    <col min="3" max="5" width="4.42578125" customWidth="1"/>
    <col min="6" max="6" width="6.140625" customWidth="1"/>
    <col min="7" max="8" width="9.5703125" style="27" customWidth="1"/>
    <col min="9" max="10" width="11.140625" customWidth="1"/>
    <col min="11" max="13" width="10.140625" customWidth="1"/>
    <col min="14" max="14" width="9.7109375" customWidth="1"/>
    <col min="15" max="15" width="9.5703125" customWidth="1"/>
  </cols>
  <sheetData>
    <row r="1" spans="1:19" x14ac:dyDescent="0.2">
      <c r="A1" s="130" t="s">
        <v>60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9" x14ac:dyDescent="0.2">
      <c r="A2" s="130" t="s">
        <v>61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9" x14ac:dyDescent="0.2">
      <c r="A3" s="131" t="s">
        <v>62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</row>
    <row r="4" spans="1:19" ht="15.75" x14ac:dyDescent="0.25">
      <c r="A4" s="11"/>
      <c r="B4" s="12"/>
      <c r="C4" s="12"/>
      <c r="D4" s="12"/>
      <c r="E4" s="12"/>
      <c r="F4" s="12"/>
      <c r="G4" s="20"/>
      <c r="H4" s="20"/>
      <c r="I4" s="11"/>
      <c r="J4" s="11"/>
      <c r="K4" s="11"/>
      <c r="L4" s="11"/>
      <c r="M4" s="11"/>
      <c r="N4" s="11"/>
      <c r="O4" s="136" t="s">
        <v>114</v>
      </c>
      <c r="P4" s="136"/>
      <c r="Q4" s="13"/>
      <c r="R4" s="13"/>
      <c r="S4" s="14"/>
    </row>
    <row r="5" spans="1:19" ht="15.75" x14ac:dyDescent="0.25">
      <c r="A5" s="11"/>
      <c r="B5" s="11"/>
      <c r="C5" s="11"/>
      <c r="D5" s="11"/>
      <c r="E5" s="11"/>
      <c r="F5" s="11"/>
      <c r="G5" s="20"/>
      <c r="H5" s="20"/>
      <c r="I5" s="11"/>
      <c r="J5" s="11"/>
      <c r="K5" s="11"/>
      <c r="L5" s="11"/>
      <c r="M5" s="11"/>
      <c r="N5" s="11"/>
      <c r="O5" s="137" t="s">
        <v>115</v>
      </c>
      <c r="P5" s="137"/>
      <c r="Q5" s="137"/>
      <c r="R5" s="137"/>
      <c r="S5" s="137"/>
    </row>
    <row r="6" spans="1:19" ht="15.75" x14ac:dyDescent="0.25">
      <c r="A6" s="11"/>
      <c r="B6" s="11"/>
      <c r="C6" s="11"/>
      <c r="D6" s="11"/>
      <c r="E6" s="11"/>
      <c r="F6" s="11"/>
      <c r="G6" s="20"/>
      <c r="H6" s="20"/>
      <c r="I6" s="11"/>
      <c r="J6" s="11"/>
      <c r="K6" s="11"/>
      <c r="L6" s="11"/>
      <c r="M6" s="11"/>
      <c r="N6" s="11"/>
      <c r="O6" s="13" t="s">
        <v>116</v>
      </c>
      <c r="P6" s="13"/>
      <c r="Q6" s="13"/>
      <c r="R6" s="13"/>
      <c r="S6" s="14"/>
    </row>
    <row r="7" spans="1:19" ht="15.75" x14ac:dyDescent="0.25">
      <c r="A7" s="11"/>
      <c r="B7" s="11"/>
      <c r="C7" s="11"/>
      <c r="D7" s="11"/>
      <c r="E7" s="11"/>
      <c r="F7" s="11"/>
      <c r="G7" s="20"/>
      <c r="H7" s="20"/>
      <c r="I7" s="11"/>
      <c r="J7" s="11"/>
      <c r="K7" s="11"/>
      <c r="L7" s="11"/>
      <c r="M7" s="11"/>
      <c r="N7" s="11"/>
      <c r="O7" s="137" t="s">
        <v>117</v>
      </c>
      <c r="P7" s="137"/>
      <c r="Q7" s="137"/>
      <c r="R7" s="137"/>
      <c r="S7" s="137"/>
    </row>
    <row r="8" spans="1:19" ht="18.75" x14ac:dyDescent="0.3">
      <c r="A8" s="132" t="s">
        <v>63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5"/>
    </row>
    <row r="9" spans="1:19" ht="18.75" x14ac:dyDescent="0.3">
      <c r="A9" s="132" t="s">
        <v>64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</row>
    <row r="10" spans="1:19" ht="18.75" x14ac:dyDescent="0.3">
      <c r="A10" s="132" t="s">
        <v>65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</row>
    <row r="11" spans="1:19" ht="19.5" x14ac:dyDescent="0.35">
      <c r="A11" s="134" t="s">
        <v>66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5"/>
    </row>
    <row r="12" spans="1:19" ht="18.75" x14ac:dyDescent="0.3">
      <c r="A12" s="149" t="s">
        <v>67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5"/>
    </row>
    <row r="13" spans="1:19" ht="18.75" x14ac:dyDescent="0.3">
      <c r="A13" s="150" t="s">
        <v>69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"/>
    </row>
    <row r="14" spans="1:19" ht="18.75" x14ac:dyDescent="0.3">
      <c r="A14" s="16"/>
      <c r="B14" s="17"/>
      <c r="C14" s="17"/>
      <c r="D14" s="17"/>
      <c r="E14" s="17"/>
      <c r="F14" s="17"/>
      <c r="G14" s="21"/>
      <c r="H14" s="137" t="s">
        <v>70</v>
      </c>
      <c r="I14" s="137"/>
      <c r="J14" s="137"/>
      <c r="K14" s="137"/>
      <c r="L14" s="137"/>
      <c r="M14" s="137"/>
      <c r="N14" s="137"/>
      <c r="O14" s="137"/>
      <c r="P14" s="137"/>
      <c r="Q14" s="137"/>
      <c r="R14" s="18"/>
    </row>
    <row r="15" spans="1:19" ht="18.75" x14ac:dyDescent="0.3">
      <c r="A15" s="16"/>
      <c r="B15" s="17"/>
      <c r="C15" s="17"/>
      <c r="D15" s="17"/>
      <c r="E15" s="17"/>
      <c r="F15" s="17"/>
      <c r="G15" s="21"/>
      <c r="H15" s="137" t="s">
        <v>68</v>
      </c>
      <c r="I15" s="153"/>
      <c r="J15" s="153"/>
      <c r="K15" s="153"/>
      <c r="L15" s="153"/>
      <c r="M15" s="153"/>
      <c r="N15" s="153"/>
      <c r="O15" s="153"/>
      <c r="P15" s="153"/>
      <c r="Q15" s="153"/>
      <c r="R15" s="18"/>
    </row>
    <row r="16" spans="1:19" ht="15.75" x14ac:dyDescent="0.25">
      <c r="A16" s="11"/>
      <c r="B16" s="11"/>
      <c r="C16" s="11"/>
      <c r="D16" s="11"/>
      <c r="E16" s="11"/>
      <c r="F16" s="11"/>
      <c r="G16" s="20"/>
      <c r="H16" s="137" t="s">
        <v>106</v>
      </c>
      <c r="I16" s="153"/>
      <c r="J16" s="153"/>
      <c r="K16" s="153"/>
      <c r="L16" s="153"/>
      <c r="M16" s="153"/>
      <c r="N16" s="153"/>
      <c r="O16" s="153"/>
      <c r="P16" s="153"/>
      <c r="Q16" s="153"/>
      <c r="R16" s="18"/>
    </row>
    <row r="17" spans="1:18" ht="15" x14ac:dyDescent="0.25">
      <c r="A17" s="19"/>
      <c r="B17" s="19"/>
      <c r="C17" s="19"/>
      <c r="D17" s="19"/>
      <c r="E17" s="19"/>
      <c r="F17" s="19"/>
      <c r="G17" s="22"/>
      <c r="H17" s="154" t="s">
        <v>107</v>
      </c>
      <c r="I17" s="155"/>
      <c r="J17" s="155"/>
      <c r="K17" s="155"/>
      <c r="L17" s="155"/>
      <c r="M17" s="155"/>
      <c r="N17" s="155"/>
      <c r="O17" s="155"/>
      <c r="P17" s="155"/>
      <c r="Q17" s="155"/>
      <c r="R17" s="18"/>
    </row>
    <row r="18" spans="1:18" ht="15" x14ac:dyDescent="0.25">
      <c r="A18" s="19"/>
      <c r="B18" s="19"/>
      <c r="C18" s="19"/>
      <c r="D18" s="19"/>
      <c r="E18" s="19"/>
      <c r="F18" s="19"/>
      <c r="G18" s="22"/>
      <c r="H18" s="154" t="s">
        <v>79</v>
      </c>
      <c r="I18" s="155"/>
      <c r="J18" s="155"/>
      <c r="K18" s="155"/>
      <c r="L18" s="155"/>
      <c r="M18" s="155"/>
      <c r="N18" s="155"/>
      <c r="O18" s="155"/>
      <c r="P18" s="155"/>
      <c r="Q18" s="155"/>
      <c r="R18" s="18"/>
    </row>
    <row r="19" spans="1:18" ht="15" x14ac:dyDescent="0.2">
      <c r="A19" s="141" t="s">
        <v>50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spans="1:18" ht="15" x14ac:dyDescent="0.2">
      <c r="A20" s="138" t="s">
        <v>51</v>
      </c>
      <c r="B20" s="139" t="s">
        <v>58</v>
      </c>
      <c r="C20" s="143" t="s">
        <v>52</v>
      </c>
      <c r="D20" s="144"/>
      <c r="E20" s="144"/>
      <c r="F20" s="144"/>
      <c r="G20" s="140" t="s">
        <v>53</v>
      </c>
      <c r="H20" s="140"/>
      <c r="I20" s="6" t="s">
        <v>38</v>
      </c>
      <c r="J20" s="138" t="s">
        <v>56</v>
      </c>
      <c r="K20" s="139" t="s">
        <v>37</v>
      </c>
      <c r="L20" s="58"/>
      <c r="M20" s="58"/>
      <c r="N20" s="142"/>
    </row>
    <row r="21" spans="1:18" ht="12.75" customHeight="1" x14ac:dyDescent="0.2">
      <c r="A21" s="138"/>
      <c r="B21" s="139"/>
      <c r="C21" s="145"/>
      <c r="D21" s="146"/>
      <c r="E21" s="146"/>
      <c r="F21" s="146"/>
      <c r="G21" s="23" t="s">
        <v>59</v>
      </c>
      <c r="H21" s="23" t="s">
        <v>33</v>
      </c>
      <c r="I21" s="7" t="s">
        <v>57</v>
      </c>
      <c r="J21" s="138"/>
      <c r="K21" s="139"/>
      <c r="L21" s="58"/>
      <c r="M21" s="58"/>
      <c r="N21" s="142"/>
    </row>
    <row r="22" spans="1:18" ht="15" x14ac:dyDescent="0.2">
      <c r="A22" s="138"/>
      <c r="B22" s="8" t="s">
        <v>54</v>
      </c>
      <c r="C22" s="147"/>
      <c r="D22" s="148"/>
      <c r="E22" s="148"/>
      <c r="F22" s="148"/>
      <c r="G22" s="24" t="s">
        <v>54</v>
      </c>
      <c r="H22" s="24" t="s">
        <v>54</v>
      </c>
      <c r="I22" s="6" t="s">
        <v>54</v>
      </c>
      <c r="J22" s="45" t="s">
        <v>54</v>
      </c>
      <c r="K22" s="45" t="s">
        <v>54</v>
      </c>
      <c r="L22" s="46"/>
      <c r="M22" s="46"/>
      <c r="N22" s="46"/>
    </row>
    <row r="23" spans="1:18" ht="15" x14ac:dyDescent="0.2">
      <c r="A23" s="59" t="s">
        <v>55</v>
      </c>
      <c r="B23" s="86">
        <v>23</v>
      </c>
      <c r="C23" s="158">
        <v>1</v>
      </c>
      <c r="D23" s="159"/>
      <c r="E23" s="159"/>
      <c r="F23" s="160"/>
      <c r="G23" s="25">
        <v>8</v>
      </c>
      <c r="H23" s="25">
        <v>8</v>
      </c>
      <c r="I23" s="3">
        <v>1</v>
      </c>
      <c r="J23" s="3">
        <v>2</v>
      </c>
      <c r="K23" s="49">
        <v>43</v>
      </c>
      <c r="L23" s="60"/>
      <c r="M23" s="60"/>
      <c r="N23" s="47"/>
    </row>
    <row r="24" spans="1:18" ht="15" x14ac:dyDescent="0.2">
      <c r="A24" s="9" t="s">
        <v>37</v>
      </c>
      <c r="B24" s="10">
        <f>B23</f>
        <v>23</v>
      </c>
      <c r="C24" s="156">
        <v>1</v>
      </c>
      <c r="D24" s="157"/>
      <c r="E24" s="157"/>
      <c r="F24" s="157"/>
      <c r="G24" s="26">
        <f>G23</f>
        <v>8</v>
      </c>
      <c r="H24" s="26">
        <f>H23</f>
        <v>8</v>
      </c>
      <c r="I24" s="10">
        <f>I23</f>
        <v>1</v>
      </c>
      <c r="J24" s="10">
        <v>2</v>
      </c>
      <c r="K24" s="50">
        <f>K23</f>
        <v>43</v>
      </c>
      <c r="L24" s="61"/>
      <c r="M24" s="61"/>
      <c r="N24" s="47"/>
    </row>
    <row r="25" spans="1:18" ht="16.5" x14ac:dyDescent="0.2">
      <c r="A25" s="1" t="s">
        <v>0</v>
      </c>
    </row>
    <row r="27" spans="1:18" ht="48" customHeight="1" x14ac:dyDescent="0.2">
      <c r="A27" s="115" t="s">
        <v>1</v>
      </c>
      <c r="B27" s="118" t="s">
        <v>2</v>
      </c>
      <c r="C27" s="152" t="s">
        <v>3</v>
      </c>
      <c r="D27" s="152"/>
      <c r="E27" s="152"/>
      <c r="F27" s="152"/>
      <c r="G27" s="104" t="s">
        <v>4</v>
      </c>
      <c r="H27" s="123"/>
      <c r="I27" s="123"/>
      <c r="J27" s="123"/>
      <c r="K27" s="123"/>
      <c r="L27" s="123"/>
      <c r="M27" s="105"/>
      <c r="N27" s="127" t="s">
        <v>5</v>
      </c>
      <c r="O27" s="129"/>
    </row>
    <row r="28" spans="1:18" ht="15.75" customHeight="1" x14ac:dyDescent="0.2">
      <c r="A28" s="116"/>
      <c r="B28" s="119"/>
      <c r="C28" s="127" t="s">
        <v>9</v>
      </c>
      <c r="D28" s="128"/>
      <c r="E28" s="128"/>
      <c r="F28" s="129"/>
      <c r="G28" s="121" t="s">
        <v>6</v>
      </c>
      <c r="H28" s="121" t="s">
        <v>7</v>
      </c>
      <c r="I28" s="127" t="s">
        <v>8</v>
      </c>
      <c r="J28" s="128"/>
      <c r="K28" s="129"/>
      <c r="L28" s="118" t="s">
        <v>84</v>
      </c>
      <c r="M28" s="118" t="s">
        <v>52</v>
      </c>
      <c r="N28" s="104" t="s">
        <v>9</v>
      </c>
      <c r="O28" s="105"/>
    </row>
    <row r="29" spans="1:18" ht="64.900000000000006" customHeight="1" x14ac:dyDescent="0.2">
      <c r="A29" s="117"/>
      <c r="B29" s="120"/>
      <c r="C29" s="167" t="s">
        <v>74</v>
      </c>
      <c r="D29" s="168"/>
      <c r="E29" s="167" t="s">
        <v>75</v>
      </c>
      <c r="F29" s="168"/>
      <c r="G29" s="122"/>
      <c r="H29" s="122"/>
      <c r="I29" s="32" t="s">
        <v>10</v>
      </c>
      <c r="J29" s="32" t="s">
        <v>11</v>
      </c>
      <c r="K29" s="32" t="s">
        <v>78</v>
      </c>
      <c r="L29" s="120"/>
      <c r="M29" s="120"/>
      <c r="N29" s="42" t="s">
        <v>77</v>
      </c>
      <c r="O29" s="42" t="s">
        <v>98</v>
      </c>
    </row>
    <row r="30" spans="1:18" ht="15.75" x14ac:dyDescent="0.2">
      <c r="A30" s="4">
        <v>1</v>
      </c>
      <c r="B30" s="4">
        <v>2</v>
      </c>
      <c r="C30" s="124">
        <v>3</v>
      </c>
      <c r="D30" s="125"/>
      <c r="E30" s="125"/>
      <c r="F30" s="126"/>
      <c r="G30" s="28">
        <v>4</v>
      </c>
      <c r="H30" s="28">
        <v>5</v>
      </c>
      <c r="I30" s="4">
        <v>6</v>
      </c>
      <c r="J30" s="4">
        <v>7</v>
      </c>
      <c r="K30" s="4">
        <v>8</v>
      </c>
      <c r="L30" s="4">
        <v>9</v>
      </c>
      <c r="M30" s="4">
        <v>10</v>
      </c>
      <c r="N30" s="4">
        <v>11</v>
      </c>
      <c r="O30" s="4">
        <v>12</v>
      </c>
    </row>
    <row r="31" spans="1:18" ht="36" customHeight="1" x14ac:dyDescent="0.2">
      <c r="A31" s="64" t="s">
        <v>86</v>
      </c>
      <c r="B31" s="65" t="s">
        <v>87</v>
      </c>
      <c r="C31" s="169"/>
      <c r="D31" s="170"/>
      <c r="E31" s="171"/>
      <c r="F31" s="172"/>
      <c r="G31" s="62">
        <f t="shared" ref="G31" si="0">G32+G33+G34+G35+G36</f>
        <v>209</v>
      </c>
      <c r="H31" s="62">
        <f t="shared" ref="H31" si="1">H32+H33+H34+H35+H36</f>
        <v>0</v>
      </c>
      <c r="I31" s="62">
        <f t="shared" ref="I31:N31" si="2">I32+I33+I34+I35+I36</f>
        <v>209</v>
      </c>
      <c r="J31" s="62">
        <f t="shared" si="2"/>
        <v>122</v>
      </c>
      <c r="K31" s="62">
        <f t="shared" si="2"/>
        <v>122</v>
      </c>
      <c r="L31" s="62">
        <f t="shared" si="2"/>
        <v>0</v>
      </c>
      <c r="M31" s="62">
        <f t="shared" si="2"/>
        <v>0</v>
      </c>
      <c r="N31" s="62">
        <f t="shared" si="2"/>
        <v>134</v>
      </c>
      <c r="O31" s="62">
        <f>O32+O33+O34+O35+O36</f>
        <v>75</v>
      </c>
    </row>
    <row r="32" spans="1:18" ht="16.899999999999999" customHeight="1" x14ac:dyDescent="0.2">
      <c r="A32" s="75" t="s">
        <v>88</v>
      </c>
      <c r="B32" s="94" t="s">
        <v>89</v>
      </c>
      <c r="C32" s="161"/>
      <c r="D32" s="162"/>
      <c r="E32" s="161"/>
      <c r="F32" s="162"/>
      <c r="G32" s="76">
        <f>I32+M32+L32</f>
        <v>34</v>
      </c>
      <c r="H32" s="80">
        <v>0</v>
      </c>
      <c r="I32" s="77">
        <f>N32+O32</f>
        <v>34</v>
      </c>
      <c r="J32" s="77">
        <v>6</v>
      </c>
      <c r="K32" s="77">
        <v>6</v>
      </c>
      <c r="L32" s="77">
        <v>0</v>
      </c>
      <c r="M32" s="77">
        <v>0</v>
      </c>
      <c r="N32" s="90">
        <v>34</v>
      </c>
      <c r="O32" s="91">
        <v>0</v>
      </c>
    </row>
    <row r="33" spans="1:15" ht="31.9" customHeight="1" x14ac:dyDescent="0.2">
      <c r="A33" s="78" t="s">
        <v>90</v>
      </c>
      <c r="B33" s="95" t="s">
        <v>91</v>
      </c>
      <c r="C33" s="161"/>
      <c r="D33" s="162"/>
      <c r="E33" s="161" t="s">
        <v>80</v>
      </c>
      <c r="F33" s="162"/>
      <c r="G33" s="76">
        <f t="shared" ref="G33:G36" si="3">I33+M33+L33</f>
        <v>52</v>
      </c>
      <c r="H33" s="80">
        <v>0</v>
      </c>
      <c r="I33" s="77">
        <f t="shared" ref="I33:I36" si="4">N33+O33</f>
        <v>52</v>
      </c>
      <c r="J33" s="79">
        <v>44</v>
      </c>
      <c r="K33" s="79">
        <v>44</v>
      </c>
      <c r="L33" s="79">
        <v>0</v>
      </c>
      <c r="M33" s="79">
        <v>0</v>
      </c>
      <c r="N33" s="82">
        <v>30</v>
      </c>
      <c r="O33" s="83">
        <v>22</v>
      </c>
    </row>
    <row r="34" spans="1:15" ht="18.600000000000001" customHeight="1" x14ac:dyDescent="0.2">
      <c r="A34" s="78" t="s">
        <v>92</v>
      </c>
      <c r="B34" s="95" t="s">
        <v>93</v>
      </c>
      <c r="C34" s="161"/>
      <c r="D34" s="162"/>
      <c r="E34" s="161" t="s">
        <v>80</v>
      </c>
      <c r="F34" s="162"/>
      <c r="G34" s="76">
        <f t="shared" si="3"/>
        <v>39</v>
      </c>
      <c r="H34" s="80">
        <v>0</v>
      </c>
      <c r="I34" s="77">
        <f t="shared" si="4"/>
        <v>39</v>
      </c>
      <c r="J34" s="79">
        <v>24</v>
      </c>
      <c r="K34" s="79">
        <v>24</v>
      </c>
      <c r="L34" s="79">
        <v>0</v>
      </c>
      <c r="M34" s="79">
        <v>0</v>
      </c>
      <c r="N34" s="82">
        <v>17</v>
      </c>
      <c r="O34" s="83">
        <v>22</v>
      </c>
    </row>
    <row r="35" spans="1:15" ht="45" customHeight="1" x14ac:dyDescent="0.2">
      <c r="A35" s="78" t="s">
        <v>94</v>
      </c>
      <c r="B35" s="96" t="s">
        <v>85</v>
      </c>
      <c r="C35" s="161" t="s">
        <v>111</v>
      </c>
      <c r="D35" s="162"/>
      <c r="E35" s="161" t="s">
        <v>80</v>
      </c>
      <c r="F35" s="162"/>
      <c r="G35" s="76">
        <f t="shared" si="3"/>
        <v>48</v>
      </c>
      <c r="H35" s="80">
        <v>0</v>
      </c>
      <c r="I35" s="77">
        <f t="shared" si="4"/>
        <v>48</v>
      </c>
      <c r="J35" s="79">
        <v>44</v>
      </c>
      <c r="K35" s="79">
        <v>44</v>
      </c>
      <c r="L35" s="79">
        <v>0</v>
      </c>
      <c r="M35" s="79">
        <v>0</v>
      </c>
      <c r="N35" s="82">
        <v>17</v>
      </c>
      <c r="O35" s="83">
        <v>31</v>
      </c>
    </row>
    <row r="36" spans="1:15" ht="28.15" customHeight="1" x14ac:dyDescent="0.2">
      <c r="A36" s="81" t="s">
        <v>95</v>
      </c>
      <c r="B36" s="84" t="s">
        <v>96</v>
      </c>
      <c r="C36" s="161" t="s">
        <v>80</v>
      </c>
      <c r="D36" s="162"/>
      <c r="E36" s="161"/>
      <c r="F36" s="162"/>
      <c r="G36" s="76">
        <f t="shared" si="3"/>
        <v>36</v>
      </c>
      <c r="H36" s="80">
        <v>0</v>
      </c>
      <c r="I36" s="77">
        <f t="shared" si="4"/>
        <v>36</v>
      </c>
      <c r="J36" s="85">
        <v>4</v>
      </c>
      <c r="K36" s="85">
        <v>4</v>
      </c>
      <c r="L36" s="79">
        <v>0</v>
      </c>
      <c r="M36" s="79">
        <v>0</v>
      </c>
      <c r="N36" s="90">
        <v>36</v>
      </c>
      <c r="O36" s="91">
        <v>0</v>
      </c>
    </row>
    <row r="37" spans="1:15" ht="31.5" x14ac:dyDescent="0.2">
      <c r="A37" s="37" t="s">
        <v>12</v>
      </c>
      <c r="B37" s="30" t="s">
        <v>13</v>
      </c>
      <c r="C37" s="165"/>
      <c r="D37" s="166"/>
      <c r="E37" s="165"/>
      <c r="F37" s="166"/>
      <c r="G37" s="33">
        <f>G38+G39+G40+G41+G42+G43</f>
        <v>331</v>
      </c>
      <c r="H37" s="33">
        <f>H38+H39+H40+H41+H42+H43</f>
        <v>16</v>
      </c>
      <c r="I37" s="33">
        <f>I38+I39+I40+I41+I42+I43</f>
        <v>331</v>
      </c>
      <c r="J37" s="33">
        <f>J38+J39+J40+J41+J42+J43</f>
        <v>128</v>
      </c>
      <c r="K37" s="33">
        <f>K38+K39+K40+K41+K42+K43</f>
        <v>128</v>
      </c>
      <c r="L37" s="33">
        <f t="shared" ref="L37:M37" si="5">L38+L39+L40+L41+L42+L43</f>
        <v>0</v>
      </c>
      <c r="M37" s="33">
        <f t="shared" si="5"/>
        <v>0</v>
      </c>
      <c r="N37" s="63">
        <f>N38+N39+N40+N41+N42+N43</f>
        <v>232</v>
      </c>
      <c r="O37" s="63">
        <f>O38+O39+O40+O41+O42+O43</f>
        <v>99</v>
      </c>
    </row>
    <row r="38" spans="1:15" ht="15.75" x14ac:dyDescent="0.2">
      <c r="A38" s="36" t="s">
        <v>14</v>
      </c>
      <c r="B38" s="36" t="s">
        <v>15</v>
      </c>
      <c r="C38" s="161"/>
      <c r="D38" s="162"/>
      <c r="E38" s="161"/>
      <c r="F38" s="162"/>
      <c r="G38" s="35">
        <f>I38+L38+M38</f>
        <v>38</v>
      </c>
      <c r="H38" s="35">
        <v>2</v>
      </c>
      <c r="I38" s="36">
        <f>N38+O38</f>
        <v>38</v>
      </c>
      <c r="J38" s="36">
        <v>12</v>
      </c>
      <c r="K38" s="36">
        <v>12</v>
      </c>
      <c r="L38" s="36">
        <v>0</v>
      </c>
      <c r="M38" s="36">
        <v>0</v>
      </c>
      <c r="N38" s="36">
        <v>38</v>
      </c>
      <c r="O38" s="36">
        <v>0</v>
      </c>
    </row>
    <row r="39" spans="1:15" ht="15.75" x14ac:dyDescent="0.2">
      <c r="A39" s="36" t="s">
        <v>16</v>
      </c>
      <c r="B39" s="36" t="s">
        <v>17</v>
      </c>
      <c r="C39" s="161"/>
      <c r="D39" s="162"/>
      <c r="E39" s="161" t="s">
        <v>80</v>
      </c>
      <c r="F39" s="162"/>
      <c r="G39" s="35">
        <f t="shared" ref="G39:G43" si="6">I39+L39+M39</f>
        <v>78</v>
      </c>
      <c r="H39" s="35">
        <v>2</v>
      </c>
      <c r="I39" s="36">
        <f t="shared" ref="I39:I43" si="7">N39+O39</f>
        <v>78</v>
      </c>
      <c r="J39" s="36">
        <v>18</v>
      </c>
      <c r="K39" s="36">
        <v>18</v>
      </c>
      <c r="L39" s="36">
        <v>0</v>
      </c>
      <c r="M39" s="36">
        <v>0</v>
      </c>
      <c r="N39" s="36">
        <v>38</v>
      </c>
      <c r="O39" s="36">
        <v>40</v>
      </c>
    </row>
    <row r="40" spans="1:15" ht="15.75" x14ac:dyDescent="0.2">
      <c r="A40" s="36" t="s">
        <v>18</v>
      </c>
      <c r="B40" s="36" t="s">
        <v>19</v>
      </c>
      <c r="C40" s="161"/>
      <c r="D40" s="162"/>
      <c r="E40" s="161" t="s">
        <v>80</v>
      </c>
      <c r="F40" s="162"/>
      <c r="G40" s="35">
        <f t="shared" si="6"/>
        <v>78</v>
      </c>
      <c r="H40" s="35">
        <v>2</v>
      </c>
      <c r="I40" s="36">
        <f t="shared" si="7"/>
        <v>78</v>
      </c>
      <c r="J40" s="36">
        <v>36</v>
      </c>
      <c r="K40" s="36">
        <v>36</v>
      </c>
      <c r="L40" s="36">
        <v>0</v>
      </c>
      <c r="M40" s="36">
        <v>0</v>
      </c>
      <c r="N40" s="36">
        <v>38</v>
      </c>
      <c r="O40" s="36">
        <v>40</v>
      </c>
    </row>
    <row r="41" spans="1:15" ht="15.75" x14ac:dyDescent="0.2">
      <c r="A41" s="36" t="s">
        <v>20</v>
      </c>
      <c r="B41" s="36" t="s">
        <v>21</v>
      </c>
      <c r="C41" s="161"/>
      <c r="D41" s="162"/>
      <c r="E41" s="161"/>
      <c r="F41" s="162"/>
      <c r="G41" s="35">
        <f t="shared" si="6"/>
        <v>42</v>
      </c>
      <c r="H41" s="35">
        <v>0</v>
      </c>
      <c r="I41" s="36">
        <f t="shared" si="7"/>
        <v>42</v>
      </c>
      <c r="J41" s="36">
        <v>16</v>
      </c>
      <c r="K41" s="36">
        <v>16</v>
      </c>
      <c r="L41" s="36">
        <v>0</v>
      </c>
      <c r="M41" s="36">
        <v>0</v>
      </c>
      <c r="N41" s="36">
        <v>42</v>
      </c>
      <c r="O41" s="36">
        <v>0</v>
      </c>
    </row>
    <row r="42" spans="1:15" ht="31.5" x14ac:dyDescent="0.2">
      <c r="A42" s="36" t="s">
        <v>22</v>
      </c>
      <c r="B42" s="5" t="s">
        <v>23</v>
      </c>
      <c r="C42" s="163"/>
      <c r="D42" s="164"/>
      <c r="E42" s="163" t="s">
        <v>80</v>
      </c>
      <c r="F42" s="164"/>
      <c r="G42" s="35">
        <f t="shared" si="6"/>
        <v>57</v>
      </c>
      <c r="H42" s="35">
        <v>10</v>
      </c>
      <c r="I42" s="36">
        <f t="shared" si="7"/>
        <v>57</v>
      </c>
      <c r="J42" s="36">
        <v>34</v>
      </c>
      <c r="K42" s="36">
        <v>34</v>
      </c>
      <c r="L42" s="36">
        <v>0</v>
      </c>
      <c r="M42" s="36">
        <v>0</v>
      </c>
      <c r="N42" s="36">
        <v>38</v>
      </c>
      <c r="O42" s="36">
        <v>19</v>
      </c>
    </row>
    <row r="43" spans="1:15" ht="15.75" x14ac:dyDescent="0.2">
      <c r="A43" s="36" t="s">
        <v>24</v>
      </c>
      <c r="B43" s="5" t="s">
        <v>97</v>
      </c>
      <c r="C43" s="163" t="s">
        <v>80</v>
      </c>
      <c r="D43" s="164"/>
      <c r="E43" s="163"/>
      <c r="F43" s="164"/>
      <c r="G43" s="35">
        <f t="shared" si="6"/>
        <v>38</v>
      </c>
      <c r="H43" s="35">
        <v>0</v>
      </c>
      <c r="I43" s="36">
        <f t="shared" si="7"/>
        <v>38</v>
      </c>
      <c r="J43" s="36">
        <v>12</v>
      </c>
      <c r="K43" s="36">
        <v>12</v>
      </c>
      <c r="L43" s="36">
        <v>0</v>
      </c>
      <c r="M43" s="36">
        <v>0</v>
      </c>
      <c r="N43" s="36">
        <v>38</v>
      </c>
      <c r="O43" s="36">
        <v>0</v>
      </c>
    </row>
    <row r="44" spans="1:15" ht="31.5" x14ac:dyDescent="0.2">
      <c r="A44" s="37" t="s">
        <v>25</v>
      </c>
      <c r="B44" s="30" t="s">
        <v>26</v>
      </c>
      <c r="C44" s="165"/>
      <c r="D44" s="166"/>
      <c r="E44" s="165"/>
      <c r="F44" s="166"/>
      <c r="G44" s="33">
        <f>G45</f>
        <v>900</v>
      </c>
      <c r="H44" s="33">
        <f t="shared" ref="H44:O44" si="8">H45</f>
        <v>34</v>
      </c>
      <c r="I44" s="37">
        <f t="shared" si="8"/>
        <v>864</v>
      </c>
      <c r="J44" s="37">
        <f t="shared" si="8"/>
        <v>120</v>
      </c>
      <c r="K44" s="37">
        <f t="shared" si="8"/>
        <v>768</v>
      </c>
      <c r="L44" s="37">
        <f t="shared" si="8"/>
        <v>12</v>
      </c>
      <c r="M44" s="37">
        <f t="shared" si="8"/>
        <v>24</v>
      </c>
      <c r="N44" s="37">
        <f t="shared" si="8"/>
        <v>246</v>
      </c>
      <c r="O44" s="37">
        <f t="shared" si="8"/>
        <v>618</v>
      </c>
    </row>
    <row r="45" spans="1:15" ht="15.75" x14ac:dyDescent="0.2">
      <c r="A45" s="34" t="s">
        <v>27</v>
      </c>
      <c r="B45" s="34" t="s">
        <v>28</v>
      </c>
      <c r="C45" s="181"/>
      <c r="D45" s="182"/>
      <c r="E45" s="181"/>
      <c r="F45" s="182"/>
      <c r="G45" s="34">
        <f t="shared" ref="G45:O45" si="9">G46+G51+G55</f>
        <v>900</v>
      </c>
      <c r="H45" s="34">
        <f t="shared" si="9"/>
        <v>34</v>
      </c>
      <c r="I45" s="34">
        <f t="shared" si="9"/>
        <v>864</v>
      </c>
      <c r="J45" s="34">
        <f t="shared" si="9"/>
        <v>120</v>
      </c>
      <c r="K45" s="34">
        <f t="shared" si="9"/>
        <v>768</v>
      </c>
      <c r="L45" s="34">
        <f t="shared" si="9"/>
        <v>12</v>
      </c>
      <c r="M45" s="34">
        <f t="shared" si="9"/>
        <v>24</v>
      </c>
      <c r="N45" s="34">
        <f t="shared" si="9"/>
        <v>246</v>
      </c>
      <c r="O45" s="34">
        <f t="shared" si="9"/>
        <v>618</v>
      </c>
    </row>
    <row r="46" spans="1:15" ht="63" x14ac:dyDescent="0.2">
      <c r="A46" s="66" t="s">
        <v>29</v>
      </c>
      <c r="B46" s="67" t="s">
        <v>108</v>
      </c>
      <c r="C46" s="179"/>
      <c r="D46" s="180"/>
      <c r="E46" s="179" t="s">
        <v>105</v>
      </c>
      <c r="F46" s="180"/>
      <c r="G46" s="66">
        <f>I46+L46+M46</f>
        <v>426</v>
      </c>
      <c r="H46" s="66">
        <f t="shared" ref="H46" si="10">H47+H48+H49+H50</f>
        <v>20</v>
      </c>
      <c r="I46" s="66">
        <f t="shared" ref="I46" si="11">I47+I48+I49+I50</f>
        <v>408</v>
      </c>
      <c r="J46" s="66">
        <f t="shared" ref="J46" si="12">J47+J48+J49+J50</f>
        <v>72</v>
      </c>
      <c r="K46" s="66">
        <f t="shared" ref="K46" si="13">K47+K48+K49+K50</f>
        <v>360</v>
      </c>
      <c r="L46" s="66">
        <v>6</v>
      </c>
      <c r="M46" s="66">
        <v>12</v>
      </c>
      <c r="N46" s="66">
        <f t="shared" ref="N46" si="14">N47+N48+N49+N50</f>
        <v>176</v>
      </c>
      <c r="O46" s="66">
        <f t="shared" ref="O46" si="15">O47+O48+O49+O50</f>
        <v>232</v>
      </c>
    </row>
    <row r="47" spans="1:15" ht="47.25" x14ac:dyDescent="0.2">
      <c r="A47" s="5" t="s">
        <v>73</v>
      </c>
      <c r="B47" s="5" t="s">
        <v>99</v>
      </c>
      <c r="C47" s="163"/>
      <c r="D47" s="164"/>
      <c r="E47" s="163" t="s">
        <v>76</v>
      </c>
      <c r="F47" s="164"/>
      <c r="G47" s="35">
        <f>I47+L47+M47</f>
        <v>84</v>
      </c>
      <c r="H47" s="35">
        <v>10</v>
      </c>
      <c r="I47" s="36">
        <f>N47+O47</f>
        <v>78</v>
      </c>
      <c r="J47" s="36">
        <v>24</v>
      </c>
      <c r="K47" s="36">
        <v>24</v>
      </c>
      <c r="L47" s="36">
        <v>2</v>
      </c>
      <c r="M47" s="36">
        <v>4</v>
      </c>
      <c r="N47" s="36">
        <v>34</v>
      </c>
      <c r="O47" s="36">
        <v>44</v>
      </c>
    </row>
    <row r="48" spans="1:15" ht="47.25" x14ac:dyDescent="0.2">
      <c r="A48" s="5" t="s">
        <v>100</v>
      </c>
      <c r="B48" s="5" t="s">
        <v>109</v>
      </c>
      <c r="C48" s="163"/>
      <c r="D48" s="164"/>
      <c r="E48" s="163" t="s">
        <v>76</v>
      </c>
      <c r="F48" s="164"/>
      <c r="G48" s="35">
        <f t="shared" ref="G48:G50" si="16">I48+L48+M48</f>
        <v>84</v>
      </c>
      <c r="H48" s="35">
        <v>10</v>
      </c>
      <c r="I48" s="36">
        <f t="shared" ref="I48:I50" si="17">N48+O48</f>
        <v>78</v>
      </c>
      <c r="J48" s="36">
        <v>48</v>
      </c>
      <c r="K48" s="36">
        <v>48</v>
      </c>
      <c r="L48" s="36">
        <v>2</v>
      </c>
      <c r="M48" s="36">
        <v>4</v>
      </c>
      <c r="N48" s="36">
        <v>34</v>
      </c>
      <c r="O48" s="36">
        <v>44</v>
      </c>
    </row>
    <row r="49" spans="1:15" ht="15.75" x14ac:dyDescent="0.2">
      <c r="A49" s="36" t="s">
        <v>30</v>
      </c>
      <c r="B49" s="36" t="s">
        <v>31</v>
      </c>
      <c r="C49" s="161"/>
      <c r="D49" s="162"/>
      <c r="E49" s="183" t="s">
        <v>80</v>
      </c>
      <c r="F49" s="184"/>
      <c r="G49" s="35">
        <f t="shared" si="16"/>
        <v>108</v>
      </c>
      <c r="H49" s="35">
        <v>0</v>
      </c>
      <c r="I49" s="36">
        <f t="shared" si="17"/>
        <v>108</v>
      </c>
      <c r="J49" s="36">
        <v>0</v>
      </c>
      <c r="K49" s="36">
        <v>108</v>
      </c>
      <c r="L49" s="36">
        <v>0</v>
      </c>
      <c r="M49" s="36">
        <v>0</v>
      </c>
      <c r="N49" s="48">
        <v>36</v>
      </c>
      <c r="O49" s="48">
        <v>72</v>
      </c>
    </row>
    <row r="50" spans="1:15" ht="15.75" x14ac:dyDescent="0.2">
      <c r="A50" s="36" t="s">
        <v>32</v>
      </c>
      <c r="B50" s="36" t="s">
        <v>33</v>
      </c>
      <c r="C50" s="161"/>
      <c r="D50" s="162"/>
      <c r="E50" s="185"/>
      <c r="F50" s="186"/>
      <c r="G50" s="35">
        <f t="shared" si="16"/>
        <v>144</v>
      </c>
      <c r="H50" s="35">
        <v>0</v>
      </c>
      <c r="I50" s="36">
        <f t="shared" si="17"/>
        <v>144</v>
      </c>
      <c r="J50" s="36">
        <v>0</v>
      </c>
      <c r="K50" s="36">
        <v>180</v>
      </c>
      <c r="L50" s="36">
        <v>0</v>
      </c>
      <c r="M50" s="36">
        <v>0</v>
      </c>
      <c r="N50" s="92">
        <v>72</v>
      </c>
      <c r="O50" s="92">
        <v>72</v>
      </c>
    </row>
    <row r="51" spans="1:15" ht="63" x14ac:dyDescent="0.2">
      <c r="A51" s="66" t="s">
        <v>34</v>
      </c>
      <c r="B51" s="67" t="s">
        <v>101</v>
      </c>
      <c r="C51" s="179"/>
      <c r="D51" s="180"/>
      <c r="E51" s="179" t="s">
        <v>105</v>
      </c>
      <c r="F51" s="180"/>
      <c r="G51" s="68">
        <f>I51+L51+M51</f>
        <v>332</v>
      </c>
      <c r="H51" s="68">
        <f t="shared" ref="H51:O51" si="18">H52+H53+H54</f>
        <v>10</v>
      </c>
      <c r="I51" s="68">
        <f t="shared" si="18"/>
        <v>320</v>
      </c>
      <c r="J51" s="68">
        <f t="shared" si="18"/>
        <v>24</v>
      </c>
      <c r="K51" s="68">
        <f t="shared" si="18"/>
        <v>312</v>
      </c>
      <c r="L51" s="68">
        <v>4</v>
      </c>
      <c r="M51" s="68">
        <v>8</v>
      </c>
      <c r="N51" s="68">
        <f t="shared" si="18"/>
        <v>70</v>
      </c>
      <c r="O51" s="68">
        <f t="shared" si="18"/>
        <v>250</v>
      </c>
    </row>
    <row r="52" spans="1:15" ht="63" x14ac:dyDescent="0.2">
      <c r="A52" s="5" t="s">
        <v>71</v>
      </c>
      <c r="B52" s="5" t="s">
        <v>102</v>
      </c>
      <c r="C52" s="163"/>
      <c r="D52" s="164"/>
      <c r="E52" s="163" t="s">
        <v>76</v>
      </c>
      <c r="F52" s="164"/>
      <c r="G52" s="35">
        <f>I52+L52+M52</f>
        <v>74</v>
      </c>
      <c r="H52" s="35">
        <v>10</v>
      </c>
      <c r="I52" s="36">
        <f>N52+O52</f>
        <v>68</v>
      </c>
      <c r="J52" s="36">
        <v>24</v>
      </c>
      <c r="K52" s="36">
        <v>24</v>
      </c>
      <c r="L52" s="36">
        <v>2</v>
      </c>
      <c r="M52" s="36">
        <v>4</v>
      </c>
      <c r="N52" s="36">
        <v>34</v>
      </c>
      <c r="O52" s="36">
        <v>34</v>
      </c>
    </row>
    <row r="53" spans="1:15" ht="15.75" x14ac:dyDescent="0.2">
      <c r="A53" s="36" t="s">
        <v>35</v>
      </c>
      <c r="B53" s="36" t="s">
        <v>31</v>
      </c>
      <c r="C53" s="161"/>
      <c r="D53" s="162"/>
      <c r="E53" s="183" t="s">
        <v>80</v>
      </c>
      <c r="F53" s="184"/>
      <c r="G53" s="35">
        <f t="shared" ref="G53:G54" si="19">I53+L53+M53</f>
        <v>108</v>
      </c>
      <c r="H53" s="35">
        <v>0</v>
      </c>
      <c r="I53" s="36">
        <f t="shared" ref="I53:I54" si="20">N53+O53</f>
        <v>108</v>
      </c>
      <c r="J53" s="36">
        <v>0</v>
      </c>
      <c r="K53" s="36">
        <v>108</v>
      </c>
      <c r="L53" s="36">
        <v>0</v>
      </c>
      <c r="M53" s="36">
        <v>0</v>
      </c>
      <c r="N53" s="48">
        <v>36</v>
      </c>
      <c r="O53" s="48">
        <v>72</v>
      </c>
    </row>
    <row r="54" spans="1:15" ht="15.75" x14ac:dyDescent="0.2">
      <c r="A54" s="89" t="s">
        <v>36</v>
      </c>
      <c r="B54" s="89" t="s">
        <v>33</v>
      </c>
      <c r="C54" s="161"/>
      <c r="D54" s="162"/>
      <c r="E54" s="185"/>
      <c r="F54" s="186"/>
      <c r="G54" s="35">
        <f t="shared" si="19"/>
        <v>144</v>
      </c>
      <c r="H54" s="40">
        <v>0</v>
      </c>
      <c r="I54" s="36">
        <f t="shared" si="20"/>
        <v>144</v>
      </c>
      <c r="J54" s="89">
        <v>0</v>
      </c>
      <c r="K54" s="89">
        <v>180</v>
      </c>
      <c r="L54" s="89">
        <v>0</v>
      </c>
      <c r="M54" s="89">
        <v>0</v>
      </c>
      <c r="N54" s="89">
        <v>0</v>
      </c>
      <c r="O54" s="93">
        <v>144</v>
      </c>
    </row>
    <row r="55" spans="1:15" ht="31.5" x14ac:dyDescent="0.2">
      <c r="A55" s="69" t="s">
        <v>46</v>
      </c>
      <c r="B55" s="70" t="s">
        <v>43</v>
      </c>
      <c r="C55" s="177"/>
      <c r="D55" s="178"/>
      <c r="E55" s="179" t="s">
        <v>105</v>
      </c>
      <c r="F55" s="180"/>
      <c r="G55" s="71">
        <f>I55+L55+M55</f>
        <v>142</v>
      </c>
      <c r="H55" s="71">
        <f t="shared" ref="H55:N55" si="21">H56+H57+H58</f>
        <v>4</v>
      </c>
      <c r="I55" s="72">
        <f>I56+I57+I58</f>
        <v>136</v>
      </c>
      <c r="J55" s="72">
        <f>J56+J57+J58</f>
        <v>24</v>
      </c>
      <c r="K55" s="72">
        <v>96</v>
      </c>
      <c r="L55" s="72">
        <v>2</v>
      </c>
      <c r="M55" s="72">
        <v>4</v>
      </c>
      <c r="N55" s="72">
        <f t="shared" si="21"/>
        <v>0</v>
      </c>
      <c r="O55" s="72">
        <f>O56+O57+O58</f>
        <v>136</v>
      </c>
    </row>
    <row r="56" spans="1:15" ht="31.5" x14ac:dyDescent="0.2">
      <c r="A56" s="51" t="s">
        <v>47</v>
      </c>
      <c r="B56" s="56" t="s">
        <v>44</v>
      </c>
      <c r="C56" s="173"/>
      <c r="D56" s="174"/>
      <c r="E56" s="173"/>
      <c r="F56" s="174"/>
      <c r="G56" s="41">
        <f>I56+L56+M56</f>
        <v>32</v>
      </c>
      <c r="H56" s="41">
        <v>2</v>
      </c>
      <c r="I56" s="52">
        <f>O56</f>
        <v>32</v>
      </c>
      <c r="J56" s="52">
        <v>12</v>
      </c>
      <c r="K56" s="52">
        <v>12</v>
      </c>
      <c r="L56" s="52">
        <v>0</v>
      </c>
      <c r="M56" s="52">
        <v>0</v>
      </c>
      <c r="N56" s="52">
        <v>0</v>
      </c>
      <c r="O56" s="52">
        <v>32</v>
      </c>
    </row>
    <row r="57" spans="1:15" ht="31.5" customHeight="1" x14ac:dyDescent="0.2">
      <c r="A57" s="53" t="s">
        <v>49</v>
      </c>
      <c r="B57" s="57" t="s">
        <v>45</v>
      </c>
      <c r="C57" s="173"/>
      <c r="D57" s="174"/>
      <c r="E57" s="173"/>
      <c r="F57" s="174"/>
      <c r="G57" s="41">
        <f t="shared" ref="G57:G58" si="22">I57+L57+M57</f>
        <v>32</v>
      </c>
      <c r="H57" s="35">
        <v>2</v>
      </c>
      <c r="I57" s="52">
        <f t="shared" ref="I57:I58" si="23">O57</f>
        <v>32</v>
      </c>
      <c r="J57" s="54">
        <v>12</v>
      </c>
      <c r="K57" s="54">
        <v>12</v>
      </c>
      <c r="L57" s="54">
        <v>0</v>
      </c>
      <c r="M57" s="54">
        <v>0</v>
      </c>
      <c r="N57" s="54">
        <v>0</v>
      </c>
      <c r="O57" s="54">
        <v>32</v>
      </c>
    </row>
    <row r="58" spans="1:15" ht="15.75" x14ac:dyDescent="0.2">
      <c r="A58" s="53" t="s">
        <v>48</v>
      </c>
      <c r="B58" s="57" t="s">
        <v>31</v>
      </c>
      <c r="C58" s="173"/>
      <c r="D58" s="174"/>
      <c r="E58" s="173"/>
      <c r="F58" s="174"/>
      <c r="G58" s="41">
        <f t="shared" si="22"/>
        <v>72</v>
      </c>
      <c r="H58" s="55">
        <v>0</v>
      </c>
      <c r="I58" s="52">
        <f t="shared" si="23"/>
        <v>72</v>
      </c>
      <c r="J58" s="54">
        <v>0</v>
      </c>
      <c r="K58" s="54">
        <v>72</v>
      </c>
      <c r="L58" s="54">
        <v>0</v>
      </c>
      <c r="M58" s="54">
        <v>0</v>
      </c>
      <c r="N58" s="54">
        <v>0</v>
      </c>
      <c r="O58" s="97">
        <v>72</v>
      </c>
    </row>
    <row r="59" spans="1:15" ht="62.45" customHeight="1" x14ac:dyDescent="0.2">
      <c r="A59" s="73"/>
      <c r="B59" s="29" t="s">
        <v>37</v>
      </c>
      <c r="C59" s="165" t="s">
        <v>112</v>
      </c>
      <c r="D59" s="166"/>
      <c r="E59" s="165" t="s">
        <v>110</v>
      </c>
      <c r="F59" s="166"/>
      <c r="G59" s="33">
        <f t="shared" ref="G59:O59" si="24">G31+G37+G44</f>
        <v>1440</v>
      </c>
      <c r="H59" s="33">
        <f t="shared" si="24"/>
        <v>50</v>
      </c>
      <c r="I59" s="33">
        <f t="shared" si="24"/>
        <v>1404</v>
      </c>
      <c r="J59" s="33">
        <f t="shared" si="24"/>
        <v>370</v>
      </c>
      <c r="K59" s="33">
        <f t="shared" si="24"/>
        <v>1018</v>
      </c>
      <c r="L59" s="33">
        <f t="shared" si="24"/>
        <v>12</v>
      </c>
      <c r="M59" s="33">
        <f t="shared" si="24"/>
        <v>24</v>
      </c>
      <c r="N59" s="33">
        <f t="shared" si="24"/>
        <v>612</v>
      </c>
      <c r="O59" s="33">
        <f t="shared" si="24"/>
        <v>792</v>
      </c>
    </row>
    <row r="60" spans="1:15" ht="30" x14ac:dyDescent="0.2">
      <c r="A60" s="2" t="s">
        <v>38</v>
      </c>
      <c r="B60" s="31" t="s">
        <v>72</v>
      </c>
      <c r="C60" s="175"/>
      <c r="D60" s="176"/>
      <c r="E60" s="175"/>
      <c r="F60" s="176"/>
      <c r="G60" s="39">
        <v>36</v>
      </c>
      <c r="H60" s="43"/>
      <c r="I60" s="38">
        <v>36</v>
      </c>
      <c r="J60" s="44"/>
      <c r="K60" s="44"/>
      <c r="L60" s="44"/>
      <c r="M60" s="44"/>
      <c r="N60" s="44"/>
      <c r="O60" s="44"/>
    </row>
    <row r="61" spans="1:15" ht="15.75" x14ac:dyDescent="0.2">
      <c r="A61" s="2" t="s">
        <v>103</v>
      </c>
      <c r="B61" s="31" t="s">
        <v>52</v>
      </c>
      <c r="C61" s="175"/>
      <c r="D61" s="176"/>
      <c r="E61" s="175"/>
      <c r="F61" s="176"/>
      <c r="G61" s="39"/>
      <c r="H61" s="43"/>
      <c r="I61" s="38">
        <v>36</v>
      </c>
      <c r="J61" s="44"/>
      <c r="K61" s="44"/>
      <c r="L61" s="44"/>
      <c r="M61" s="44"/>
      <c r="N61" s="44"/>
      <c r="O61" s="44"/>
    </row>
    <row r="62" spans="1:15" ht="15.75" x14ac:dyDescent="0.2">
      <c r="A62" s="2" t="s">
        <v>104</v>
      </c>
      <c r="B62" s="31"/>
      <c r="C62" s="175"/>
      <c r="D62" s="176"/>
      <c r="E62" s="175"/>
      <c r="F62" s="176"/>
      <c r="G62" s="39">
        <f>G60+G59</f>
        <v>1476</v>
      </c>
      <c r="H62" s="43"/>
      <c r="I62" s="39">
        <f>I61+I60+I59</f>
        <v>1476</v>
      </c>
      <c r="J62" s="44"/>
      <c r="K62" s="44"/>
      <c r="L62" s="74"/>
      <c r="M62" s="74"/>
      <c r="N62" s="44"/>
      <c r="O62" s="44"/>
    </row>
    <row r="63" spans="1:15" ht="16.5" customHeight="1" x14ac:dyDescent="0.2">
      <c r="A63" s="106"/>
      <c r="B63" s="107"/>
      <c r="C63" s="107"/>
      <c r="D63" s="107"/>
      <c r="E63" s="107"/>
      <c r="F63" s="107"/>
      <c r="G63" s="107"/>
      <c r="H63" s="108"/>
      <c r="I63" s="98" t="s">
        <v>39</v>
      </c>
      <c r="J63" s="99"/>
      <c r="K63" s="100"/>
      <c r="L63" s="87"/>
      <c r="M63" s="87"/>
      <c r="N63" s="28">
        <v>468</v>
      </c>
      <c r="O63" s="28">
        <v>360</v>
      </c>
    </row>
    <row r="64" spans="1:15" ht="15.75" x14ac:dyDescent="0.2">
      <c r="A64" s="109"/>
      <c r="B64" s="110"/>
      <c r="C64" s="110"/>
      <c r="D64" s="110"/>
      <c r="E64" s="110"/>
      <c r="F64" s="110"/>
      <c r="G64" s="110"/>
      <c r="H64" s="111"/>
      <c r="I64" s="98" t="s">
        <v>40</v>
      </c>
      <c r="J64" s="99"/>
      <c r="K64" s="100"/>
      <c r="L64" s="87"/>
      <c r="M64" s="87"/>
      <c r="N64" s="4">
        <f>N58+N53+N49</f>
        <v>72</v>
      </c>
      <c r="O64" s="4">
        <f>O58+O53+O49</f>
        <v>216</v>
      </c>
    </row>
    <row r="65" spans="1:15" ht="23.25" customHeight="1" x14ac:dyDescent="0.2">
      <c r="A65" s="109"/>
      <c r="B65" s="110"/>
      <c r="C65" s="110"/>
      <c r="D65" s="110"/>
      <c r="E65" s="110"/>
      <c r="F65" s="110"/>
      <c r="G65" s="110"/>
      <c r="H65" s="111"/>
      <c r="I65" s="101" t="s">
        <v>41</v>
      </c>
      <c r="J65" s="102"/>
      <c r="K65" s="103"/>
      <c r="L65" s="88"/>
      <c r="M65" s="88"/>
      <c r="N65" s="4">
        <f>N54+N50</f>
        <v>72</v>
      </c>
      <c r="O65" s="4">
        <f>O54+O50</f>
        <v>216</v>
      </c>
    </row>
    <row r="66" spans="1:15" ht="18.600000000000001" customHeight="1" x14ac:dyDescent="0.2">
      <c r="A66" s="109" t="s">
        <v>113</v>
      </c>
      <c r="B66" s="110"/>
      <c r="C66" s="110"/>
      <c r="D66" s="110"/>
      <c r="E66" s="110"/>
      <c r="F66" s="110"/>
      <c r="G66" s="110"/>
      <c r="H66" s="111"/>
      <c r="I66" s="98" t="s">
        <v>42</v>
      </c>
      <c r="J66" s="99"/>
      <c r="K66" s="100"/>
      <c r="L66" s="87"/>
      <c r="M66" s="87"/>
      <c r="N66" s="4">
        <v>0</v>
      </c>
      <c r="O66" s="4">
        <v>6</v>
      </c>
    </row>
    <row r="67" spans="1:15" ht="15.75" x14ac:dyDescent="0.2">
      <c r="A67" s="109"/>
      <c r="B67" s="110"/>
      <c r="C67" s="110"/>
      <c r="D67" s="110"/>
      <c r="E67" s="110"/>
      <c r="F67" s="110"/>
      <c r="G67" s="110"/>
      <c r="H67" s="111"/>
      <c r="I67" s="98" t="s">
        <v>82</v>
      </c>
      <c r="J67" s="99"/>
      <c r="K67" s="100"/>
      <c r="L67" s="87"/>
      <c r="M67" s="87"/>
      <c r="N67" s="4">
        <v>2</v>
      </c>
      <c r="O67" s="4">
        <v>8</v>
      </c>
    </row>
    <row r="68" spans="1:15" ht="15.75" x14ac:dyDescent="0.2">
      <c r="A68" s="112"/>
      <c r="B68" s="113"/>
      <c r="C68" s="113"/>
      <c r="D68" s="113"/>
      <c r="E68" s="113"/>
      <c r="F68" s="113"/>
      <c r="G68" s="113"/>
      <c r="H68" s="114"/>
      <c r="I68" s="98" t="s">
        <v>81</v>
      </c>
      <c r="J68" s="99"/>
      <c r="K68" s="100"/>
      <c r="L68" s="87"/>
      <c r="M68" s="87"/>
      <c r="N68" s="4" t="s">
        <v>83</v>
      </c>
      <c r="O68" s="4">
        <v>0</v>
      </c>
    </row>
  </sheetData>
  <mergeCells count="113">
    <mergeCell ref="E59:F59"/>
    <mergeCell ref="E60:F60"/>
    <mergeCell ref="E61:F61"/>
    <mergeCell ref="E62:F62"/>
    <mergeCell ref="E53:F54"/>
    <mergeCell ref="E55:F55"/>
    <mergeCell ref="E56:F56"/>
    <mergeCell ref="E57:F57"/>
    <mergeCell ref="E58:F58"/>
    <mergeCell ref="E48:F48"/>
    <mergeCell ref="E49:F50"/>
    <mergeCell ref="E51:F51"/>
    <mergeCell ref="E52:F52"/>
    <mergeCell ref="E42:F42"/>
    <mergeCell ref="E43:F43"/>
    <mergeCell ref="E44:F44"/>
    <mergeCell ref="E45:F45"/>
    <mergeCell ref="E46:F46"/>
    <mergeCell ref="C43:D43"/>
    <mergeCell ref="C44:D44"/>
    <mergeCell ref="C45:D45"/>
    <mergeCell ref="C46:D46"/>
    <mergeCell ref="C47:D47"/>
    <mergeCell ref="C38:D38"/>
    <mergeCell ref="C39:D39"/>
    <mergeCell ref="C40:D40"/>
    <mergeCell ref="E37:F37"/>
    <mergeCell ref="E38:F38"/>
    <mergeCell ref="E39:F39"/>
    <mergeCell ref="E40:F40"/>
    <mergeCell ref="E41:F41"/>
    <mergeCell ref="E47:F47"/>
    <mergeCell ref="C62:D62"/>
    <mergeCell ref="C53:D53"/>
    <mergeCell ref="C54:D54"/>
    <mergeCell ref="C55:D55"/>
    <mergeCell ref="C56:D56"/>
    <mergeCell ref="C57:D57"/>
    <mergeCell ref="C48:D48"/>
    <mergeCell ref="C49:D49"/>
    <mergeCell ref="C50:D50"/>
    <mergeCell ref="C51:D51"/>
    <mergeCell ref="C52:D52"/>
    <mergeCell ref="C24:F24"/>
    <mergeCell ref="C23:F23"/>
    <mergeCell ref="C41:D41"/>
    <mergeCell ref="C42:D42"/>
    <mergeCell ref="C33:D33"/>
    <mergeCell ref="C34:D34"/>
    <mergeCell ref="C35:D35"/>
    <mergeCell ref="C36:D36"/>
    <mergeCell ref="C37:D37"/>
    <mergeCell ref="C28:F28"/>
    <mergeCell ref="C29:D29"/>
    <mergeCell ref="C31:D31"/>
    <mergeCell ref="C32:D32"/>
    <mergeCell ref="E31:F31"/>
    <mergeCell ref="E32:F32"/>
    <mergeCell ref="E29:F29"/>
    <mergeCell ref="E33:F33"/>
    <mergeCell ref="E34:F34"/>
    <mergeCell ref="E35:F35"/>
    <mergeCell ref="E36:F36"/>
    <mergeCell ref="A20:A22"/>
    <mergeCell ref="B20:B21"/>
    <mergeCell ref="G20:H20"/>
    <mergeCell ref="K20:K21"/>
    <mergeCell ref="A19:N19"/>
    <mergeCell ref="N20:N21"/>
    <mergeCell ref="C20:F21"/>
    <mergeCell ref="C22:F22"/>
    <mergeCell ref="A12:Q12"/>
    <mergeCell ref="A13:Q13"/>
    <mergeCell ref="H14:Q14"/>
    <mergeCell ref="J20:J21"/>
    <mergeCell ref="H15:Q15"/>
    <mergeCell ref="H16:Q16"/>
    <mergeCell ref="H17:Q17"/>
    <mergeCell ref="H18:Q18"/>
    <mergeCell ref="A1:R1"/>
    <mergeCell ref="A2:R2"/>
    <mergeCell ref="A3:R3"/>
    <mergeCell ref="A8:Q8"/>
    <mergeCell ref="A9:R9"/>
    <mergeCell ref="A10:R10"/>
    <mergeCell ref="A11:Q11"/>
    <mergeCell ref="O4:P4"/>
    <mergeCell ref="O5:S5"/>
    <mergeCell ref="O7:S7"/>
    <mergeCell ref="I68:K68"/>
    <mergeCell ref="I63:K63"/>
    <mergeCell ref="I64:K64"/>
    <mergeCell ref="I65:K65"/>
    <mergeCell ref="I66:K66"/>
    <mergeCell ref="I67:K67"/>
    <mergeCell ref="N28:O28"/>
    <mergeCell ref="A63:H65"/>
    <mergeCell ref="A66:H68"/>
    <mergeCell ref="A27:A29"/>
    <mergeCell ref="B27:B29"/>
    <mergeCell ref="G28:G29"/>
    <mergeCell ref="H28:H29"/>
    <mergeCell ref="G27:M27"/>
    <mergeCell ref="L28:L29"/>
    <mergeCell ref="M28:M29"/>
    <mergeCell ref="C30:F30"/>
    <mergeCell ref="I28:K28"/>
    <mergeCell ref="N27:O27"/>
    <mergeCell ref="C27:F27"/>
    <mergeCell ref="C58:D58"/>
    <mergeCell ref="C59:D59"/>
    <mergeCell ref="C60:D60"/>
    <mergeCell ref="C61:D6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5" sqref="D4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Лист1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Программист</dc:creator>
  <cp:keywords/>
  <dc:description/>
  <cp:lastModifiedBy>Заместитель по УПР</cp:lastModifiedBy>
  <cp:lastPrinted>2019-10-30T10:22:29Z</cp:lastPrinted>
  <dcterms:created xsi:type="dcterms:W3CDTF">2019-10-14T11:42:52Z</dcterms:created>
  <dcterms:modified xsi:type="dcterms:W3CDTF">2025-07-08T09:07:26Z</dcterms:modified>
  <cp:category/>
</cp:coreProperties>
</file>