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мпьютер\Desktop\Шеметова методист\2024-2025 учебный год\ОП по профессиям и специальностям\15.01.05 Сварщик\"/>
    </mc:Choice>
  </mc:AlternateContent>
  <bookViews>
    <workbookView xWindow="0" yWindow="0" windowWidth="23040" windowHeight="9072" firstSheet="5" activeTab="5"/>
  </bookViews>
  <sheets>
    <sheet name="СВ - 17К" sheetId="2" r:id="rId1"/>
    <sheet name="ХУ -17К" sheetId="1" r:id="rId2"/>
    <sheet name="МСС - 16К 1 курс" sheetId="3" r:id="rId3"/>
    <sheet name="МСХ - 17К" sheetId="5" r:id="rId4"/>
    <sheet name="ХУ - 16 К" sheetId="6" r:id="rId5"/>
    <sheet name="1 - курс" sheetId="7" r:id="rId6"/>
    <sheet name="2  - курс" sheetId="8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8" i="7" l="1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F58" i="7"/>
  <c r="G58" i="7"/>
  <c r="H58" i="7"/>
  <c r="I58" i="7"/>
  <c r="J58" i="7"/>
  <c r="K58" i="7"/>
  <c r="L58" i="7"/>
  <c r="M58" i="7"/>
  <c r="N58" i="7"/>
  <c r="O58" i="7"/>
  <c r="P58" i="7"/>
  <c r="Q58" i="7"/>
  <c r="R58" i="7"/>
  <c r="S58" i="7"/>
  <c r="T58" i="7"/>
  <c r="U58" i="7"/>
  <c r="E58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S57" i="7"/>
  <c r="T57" i="7"/>
  <c r="U57" i="7"/>
  <c r="E57" i="7"/>
  <c r="V59" i="7"/>
  <c r="V60" i="7"/>
  <c r="V61" i="7"/>
  <c r="V62" i="7"/>
  <c r="V63" i="7"/>
  <c r="V64" i="7"/>
  <c r="V65" i="7"/>
  <c r="V66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E13" i="7"/>
  <c r="V29" i="7"/>
  <c r="V30" i="7"/>
  <c r="AK61" i="8"/>
  <c r="AN61" i="8"/>
  <c r="AQ61" i="8"/>
  <c r="AW61" i="8"/>
  <c r="AZ61" i="8"/>
  <c r="BC61" i="8"/>
  <c r="V12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8" i="8"/>
  <c r="V49" i="8"/>
  <c r="V50" i="8"/>
  <c r="V51" i="8"/>
  <c r="V52" i="8"/>
  <c r="V53" i="8"/>
  <c r="V54" i="8"/>
  <c r="V55" i="8"/>
  <c r="V56" i="8"/>
  <c r="V57" i="8"/>
  <c r="V58" i="8"/>
  <c r="V59" i="8"/>
  <c r="V60" i="8"/>
  <c r="V65" i="8"/>
  <c r="V66" i="8"/>
  <c r="V67" i="8"/>
  <c r="V68" i="8"/>
  <c r="V69" i="8"/>
  <c r="V70" i="8"/>
  <c r="V71" i="8"/>
  <c r="V72" i="8"/>
  <c r="V73" i="8"/>
  <c r="V74" i="8"/>
  <c r="V77" i="8"/>
  <c r="V78" i="8"/>
  <c r="V79" i="8"/>
  <c r="V80" i="8"/>
  <c r="V83" i="8"/>
  <c r="V84" i="8"/>
  <c r="V85" i="8"/>
  <c r="V86" i="8"/>
  <c r="V89" i="8"/>
  <c r="V90" i="8"/>
  <c r="V91" i="8"/>
  <c r="V92" i="8"/>
  <c r="V93" i="8"/>
  <c r="V94" i="8"/>
  <c r="BF94" i="8"/>
  <c r="BF93" i="8"/>
  <c r="BF92" i="8"/>
  <c r="BF91" i="8"/>
  <c r="BG91" i="8" s="1"/>
  <c r="BF90" i="8"/>
  <c r="BF89" i="8"/>
  <c r="BE88" i="8"/>
  <c r="BD88" i="8"/>
  <c r="BC88" i="8"/>
  <c r="BB88" i="8"/>
  <c r="BA88" i="8"/>
  <c r="AZ88" i="8"/>
  <c r="AY88" i="8"/>
  <c r="AX88" i="8"/>
  <c r="AW88" i="8"/>
  <c r="AV88" i="8"/>
  <c r="AU88" i="8"/>
  <c r="AT88" i="8"/>
  <c r="AS88" i="8"/>
  <c r="AR88" i="8"/>
  <c r="AQ88" i="8"/>
  <c r="AP88" i="8"/>
  <c r="AO88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BE87" i="8"/>
  <c r="BD87" i="8"/>
  <c r="BC87" i="8"/>
  <c r="BB87" i="8"/>
  <c r="BA87" i="8"/>
  <c r="AZ87" i="8"/>
  <c r="AY87" i="8"/>
  <c r="AX87" i="8"/>
  <c r="AW87" i="8"/>
  <c r="AV87" i="8"/>
  <c r="AU87" i="8"/>
  <c r="AT87" i="8"/>
  <c r="AS87" i="8"/>
  <c r="AR87" i="8"/>
  <c r="AQ87" i="8"/>
  <c r="AP87" i="8"/>
  <c r="AO87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BF86" i="8"/>
  <c r="BG86" i="8" s="1"/>
  <c r="BF85" i="8"/>
  <c r="BF84" i="8"/>
  <c r="BF83" i="8"/>
  <c r="BE82" i="8"/>
  <c r="BD82" i="8"/>
  <c r="BC82" i="8"/>
  <c r="BB82" i="8"/>
  <c r="BA82" i="8"/>
  <c r="AZ82" i="8"/>
  <c r="AY82" i="8"/>
  <c r="AX82" i="8"/>
  <c r="AW82" i="8"/>
  <c r="AT82" i="8"/>
  <c r="AS82" i="8"/>
  <c r="AR82" i="8"/>
  <c r="AQ82" i="8"/>
  <c r="AP82" i="8"/>
  <c r="AO82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U82" i="8"/>
  <c r="T82" i="8"/>
  <c r="S82" i="8"/>
  <c r="R82" i="8"/>
  <c r="Q82" i="8"/>
  <c r="P82" i="8"/>
  <c r="P62" i="8" s="1"/>
  <c r="O82" i="8"/>
  <c r="N82" i="8"/>
  <c r="M82" i="8"/>
  <c r="L82" i="8"/>
  <c r="K82" i="8"/>
  <c r="J82" i="8"/>
  <c r="I82" i="8"/>
  <c r="H82" i="8"/>
  <c r="G82" i="8"/>
  <c r="F82" i="8"/>
  <c r="E82" i="8"/>
  <c r="BE81" i="8"/>
  <c r="BD81" i="8"/>
  <c r="BC81" i="8"/>
  <c r="BB81" i="8"/>
  <c r="BA81" i="8"/>
  <c r="AZ81" i="8"/>
  <c r="AY81" i="8"/>
  <c r="AX81" i="8"/>
  <c r="AW81" i="8"/>
  <c r="AT81" i="8"/>
  <c r="AS81" i="8"/>
  <c r="AR81" i="8"/>
  <c r="AQ81" i="8"/>
  <c r="AP81" i="8"/>
  <c r="AO81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U81" i="8"/>
  <c r="U61" i="8" s="1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BF80" i="8"/>
  <c r="BF79" i="8"/>
  <c r="BG79" i="8" s="1"/>
  <c r="BF78" i="8"/>
  <c r="BF77" i="8"/>
  <c r="BE76" i="8"/>
  <c r="BD76" i="8"/>
  <c r="BC76" i="8"/>
  <c r="BB76" i="8"/>
  <c r="BA76" i="8"/>
  <c r="AZ76" i="8"/>
  <c r="AY76" i="8"/>
  <c r="AX76" i="8"/>
  <c r="AW76" i="8"/>
  <c r="AV76" i="8"/>
  <c r="AU76" i="8"/>
  <c r="AT76" i="8"/>
  <c r="AS76" i="8"/>
  <c r="AR76" i="8"/>
  <c r="AQ76" i="8"/>
  <c r="AP76" i="8"/>
  <c r="AO76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U76" i="8"/>
  <c r="T76" i="8"/>
  <c r="S76" i="8"/>
  <c r="R76" i="8"/>
  <c r="Q76" i="8"/>
  <c r="P76" i="8"/>
  <c r="O76" i="8"/>
  <c r="O62" i="8" s="1"/>
  <c r="N76" i="8"/>
  <c r="N62" i="8" s="1"/>
  <c r="M76" i="8"/>
  <c r="L76" i="8"/>
  <c r="K76" i="8"/>
  <c r="J76" i="8"/>
  <c r="I76" i="8"/>
  <c r="H76" i="8"/>
  <c r="G76" i="8"/>
  <c r="F76" i="8"/>
  <c r="E76" i="8"/>
  <c r="BE75" i="8"/>
  <c r="BD75" i="8"/>
  <c r="BC75" i="8"/>
  <c r="BB75" i="8"/>
  <c r="BA75" i="8"/>
  <c r="AZ75" i="8"/>
  <c r="AY75" i="8"/>
  <c r="AX75" i="8"/>
  <c r="AW75" i="8"/>
  <c r="AV75" i="8"/>
  <c r="AU75" i="8"/>
  <c r="AT75" i="8"/>
  <c r="AS75" i="8"/>
  <c r="AR75" i="8"/>
  <c r="AQ75" i="8"/>
  <c r="AP75" i="8"/>
  <c r="AO75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U75" i="8"/>
  <c r="T75" i="8"/>
  <c r="S75" i="8"/>
  <c r="R75" i="8"/>
  <c r="Q75" i="8"/>
  <c r="Q61" i="8" s="1"/>
  <c r="P75" i="8"/>
  <c r="O75" i="8"/>
  <c r="N75" i="8"/>
  <c r="M75" i="8"/>
  <c r="L75" i="8"/>
  <c r="K75" i="8"/>
  <c r="J75" i="8"/>
  <c r="I75" i="8"/>
  <c r="H75" i="8"/>
  <c r="G75" i="8"/>
  <c r="F75" i="8"/>
  <c r="E75" i="8"/>
  <c r="E61" i="8" s="1"/>
  <c r="BF74" i="8"/>
  <c r="BF73" i="8"/>
  <c r="BG73" i="8" s="1"/>
  <c r="BF72" i="8"/>
  <c r="BF71" i="8"/>
  <c r="BF70" i="8"/>
  <c r="BG70" i="8"/>
  <c r="BF69" i="8"/>
  <c r="BG69" i="8" s="1"/>
  <c r="BF68" i="8"/>
  <c r="BF67" i="8"/>
  <c r="BG67" i="8" s="1"/>
  <c r="BF66" i="8"/>
  <c r="BG66" i="8" s="1"/>
  <c r="BF65" i="8"/>
  <c r="BG65" i="8" s="1"/>
  <c r="BE64" i="8"/>
  <c r="BE62" i="8" s="1"/>
  <c r="BD64" i="8"/>
  <c r="BC64" i="8"/>
  <c r="BB64" i="8"/>
  <c r="BA64" i="8"/>
  <c r="AZ64" i="8"/>
  <c r="AY64" i="8"/>
  <c r="AY62" i="8" s="1"/>
  <c r="AX64" i="8"/>
  <c r="AX62" i="8" s="1"/>
  <c r="AW64" i="8"/>
  <c r="AV64" i="8"/>
  <c r="AV62" i="8" s="1"/>
  <c r="AU64" i="8"/>
  <c r="AT64" i="8"/>
  <c r="AS64" i="8"/>
  <c r="AS62" i="8" s="1"/>
  <c r="AR64" i="8"/>
  <c r="AQ64" i="8"/>
  <c r="AP64" i="8"/>
  <c r="AO64" i="8"/>
  <c r="AN64" i="8"/>
  <c r="AM64" i="8"/>
  <c r="AM62" i="8" s="1"/>
  <c r="AL64" i="8"/>
  <c r="AL62" i="8" s="1"/>
  <c r="AK64" i="8"/>
  <c r="AK62" i="8" s="1"/>
  <c r="AJ64" i="8"/>
  <c r="AI64" i="8"/>
  <c r="AH64" i="8"/>
  <c r="AG64" i="8"/>
  <c r="AG62" i="8" s="1"/>
  <c r="AF64" i="8"/>
  <c r="AF62" i="8" s="1"/>
  <c r="AE64" i="8"/>
  <c r="AD64" i="8"/>
  <c r="AC64" i="8"/>
  <c r="AB64" i="8"/>
  <c r="AB62" i="8" s="1"/>
  <c r="AA64" i="8"/>
  <c r="Z64" i="8"/>
  <c r="Z62" i="8" s="1"/>
  <c r="Y64" i="8"/>
  <c r="U64" i="8"/>
  <c r="T64" i="8"/>
  <c r="S64" i="8"/>
  <c r="R64" i="8"/>
  <c r="R62" i="8" s="1"/>
  <c r="Q64" i="8"/>
  <c r="P64" i="8"/>
  <c r="O64" i="8"/>
  <c r="N64" i="8"/>
  <c r="M64" i="8"/>
  <c r="L64" i="8"/>
  <c r="L62" i="8" s="1"/>
  <c r="K64" i="8"/>
  <c r="J64" i="8"/>
  <c r="I64" i="8"/>
  <c r="H64" i="8"/>
  <c r="G64" i="8"/>
  <c r="F64" i="8"/>
  <c r="F62" i="8" s="1"/>
  <c r="E64" i="8"/>
  <c r="BE63" i="8"/>
  <c r="BE61" i="8" s="1"/>
  <c r="BE95" i="8" s="1"/>
  <c r="BD63" i="8"/>
  <c r="BD61" i="8" s="1"/>
  <c r="BC63" i="8"/>
  <c r="BB63" i="8"/>
  <c r="BB61" i="8" s="1"/>
  <c r="BA63" i="8"/>
  <c r="BA61" i="8" s="1"/>
  <c r="AZ63" i="8"/>
  <c r="AY63" i="8"/>
  <c r="AY61" i="8" s="1"/>
  <c r="AX63" i="8"/>
  <c r="AX61" i="8" s="1"/>
  <c r="AW63" i="8"/>
  <c r="AV63" i="8"/>
  <c r="AV61" i="8" s="1"/>
  <c r="AU63" i="8"/>
  <c r="AU61" i="8" s="1"/>
  <c r="AT63" i="8"/>
  <c r="AT61" i="8" s="1"/>
  <c r="AS63" i="8"/>
  <c r="AS61" i="8" s="1"/>
  <c r="AR63" i="8"/>
  <c r="AR61" i="8" s="1"/>
  <c r="AQ63" i="8"/>
  <c r="AP63" i="8"/>
  <c r="AP61" i="8" s="1"/>
  <c r="AO63" i="8"/>
  <c r="AO61" i="8" s="1"/>
  <c r="AN63" i="8"/>
  <c r="AM63" i="8"/>
  <c r="AM61" i="8" s="1"/>
  <c r="AL63" i="8"/>
  <c r="AL61" i="8" s="1"/>
  <c r="AK63" i="8"/>
  <c r="AJ63" i="8"/>
  <c r="AJ61" i="8" s="1"/>
  <c r="AI63" i="8"/>
  <c r="AI61" i="8" s="1"/>
  <c r="AH63" i="8"/>
  <c r="AH61" i="8" s="1"/>
  <c r="AG63" i="8"/>
  <c r="AF63" i="8"/>
  <c r="AE63" i="8"/>
  <c r="AE61" i="8" s="1"/>
  <c r="AD63" i="8"/>
  <c r="AD61" i="8" s="1"/>
  <c r="AC63" i="8"/>
  <c r="AC61" i="8" s="1"/>
  <c r="AB63" i="8"/>
  <c r="AA63" i="8"/>
  <c r="AA61" i="8" s="1"/>
  <c r="Z63" i="8"/>
  <c r="Z61" i="8" s="1"/>
  <c r="Y63" i="8"/>
  <c r="Y61" i="8" s="1"/>
  <c r="U63" i="8"/>
  <c r="T63" i="8"/>
  <c r="T61" i="8" s="1"/>
  <c r="S63" i="8"/>
  <c r="R63" i="8"/>
  <c r="R61" i="8" s="1"/>
  <c r="Q63" i="8"/>
  <c r="P63" i="8"/>
  <c r="O63" i="8"/>
  <c r="N63" i="8"/>
  <c r="M63" i="8"/>
  <c r="L63" i="8"/>
  <c r="K63" i="8"/>
  <c r="K61" i="8" s="1"/>
  <c r="J63" i="8"/>
  <c r="I63" i="8"/>
  <c r="H63" i="8"/>
  <c r="G63" i="8"/>
  <c r="F63" i="8"/>
  <c r="E63" i="8"/>
  <c r="BD62" i="8"/>
  <c r="BC62" i="8"/>
  <c r="BB62" i="8"/>
  <c r="BA62" i="8"/>
  <c r="AZ62" i="8"/>
  <c r="AW62" i="8"/>
  <c r="AU62" i="8"/>
  <c r="AT62" i="8"/>
  <c r="AR62" i="8"/>
  <c r="AQ62" i="8"/>
  <c r="AP62" i="8"/>
  <c r="AO62" i="8"/>
  <c r="AN62" i="8"/>
  <c r="AJ62" i="8"/>
  <c r="AI62" i="8"/>
  <c r="AH62" i="8"/>
  <c r="AE62" i="8"/>
  <c r="AD62" i="8"/>
  <c r="AC62" i="8"/>
  <c r="AA62" i="8"/>
  <c r="Y62" i="8"/>
  <c r="T62" i="8"/>
  <c r="J62" i="8"/>
  <c r="H62" i="8"/>
  <c r="S61" i="8"/>
  <c r="G61" i="8"/>
  <c r="BF60" i="8"/>
  <c r="BG60" i="8" s="1"/>
  <c r="BF59" i="8"/>
  <c r="BG59" i="8" s="1"/>
  <c r="BF58" i="8"/>
  <c r="BF57" i="8"/>
  <c r="BG57" i="8" s="1"/>
  <c r="BF56" i="8"/>
  <c r="BG56" i="8" s="1"/>
  <c r="BF55" i="8"/>
  <c r="BG55" i="8" s="1"/>
  <c r="BF54" i="8"/>
  <c r="BG54" i="8" s="1"/>
  <c r="BF53" i="8"/>
  <c r="BG53" i="8" s="1"/>
  <c r="BF52" i="8"/>
  <c r="BF51" i="8"/>
  <c r="BG51" i="8" s="1"/>
  <c r="BF50" i="8"/>
  <c r="BG50" i="8" s="1"/>
  <c r="BF49" i="8"/>
  <c r="BG49" i="8" s="1"/>
  <c r="BF48" i="8"/>
  <c r="BG48" i="8" s="1"/>
  <c r="BE47" i="8"/>
  <c r="BD47" i="8"/>
  <c r="BC47" i="8"/>
  <c r="BB47" i="8"/>
  <c r="BA47" i="8"/>
  <c r="AZ47" i="8"/>
  <c r="AY47" i="8"/>
  <c r="AX47" i="8"/>
  <c r="AW47" i="8"/>
  <c r="AV47" i="8"/>
  <c r="AU47" i="8"/>
  <c r="AT47" i="8"/>
  <c r="AS47" i="8"/>
  <c r="AR47" i="8"/>
  <c r="AQ47" i="8"/>
  <c r="AP47" i="8"/>
  <c r="AO47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BF46" i="8"/>
  <c r="BG46" i="8" s="1"/>
  <c r="BF45" i="8"/>
  <c r="BF44" i="8"/>
  <c r="BG44" i="8" s="1"/>
  <c r="BF43" i="8"/>
  <c r="BG43" i="8" s="1"/>
  <c r="BF42" i="8"/>
  <c r="BF41" i="8"/>
  <c r="BF40" i="8"/>
  <c r="BG40" i="8" s="1"/>
  <c r="BF39" i="8"/>
  <c r="BF38" i="8"/>
  <c r="BG38" i="8" s="1"/>
  <c r="BF37" i="8"/>
  <c r="BG37" i="8" s="1"/>
  <c r="BF36" i="8"/>
  <c r="BG36" i="8" s="1"/>
  <c r="BF35" i="8"/>
  <c r="BG35" i="8" s="1"/>
  <c r="BF34" i="8"/>
  <c r="BG34" i="8" s="1"/>
  <c r="BF33" i="8"/>
  <c r="BG33" i="8" s="1"/>
  <c r="BF32" i="8"/>
  <c r="BG32" i="8" s="1"/>
  <c r="BF31" i="8"/>
  <c r="BG31" i="8" s="1"/>
  <c r="BF30" i="8"/>
  <c r="BG30" i="8" s="1"/>
  <c r="BF29" i="8"/>
  <c r="BG29" i="8" s="1"/>
  <c r="BF28" i="8"/>
  <c r="BG28" i="8" s="1"/>
  <c r="BF27" i="8"/>
  <c r="BG27" i="8" s="1"/>
  <c r="BF26" i="8"/>
  <c r="BG26" i="8" s="1"/>
  <c r="BF25" i="8"/>
  <c r="BG25" i="8" s="1"/>
  <c r="BF24" i="8"/>
  <c r="BG24" i="8" s="1"/>
  <c r="BF23" i="8"/>
  <c r="BG23" i="8" s="1"/>
  <c r="BF22" i="8"/>
  <c r="BG22" i="8" s="1"/>
  <c r="BF21" i="8"/>
  <c r="BF20" i="8"/>
  <c r="BG20" i="8" s="1"/>
  <c r="BF19" i="8"/>
  <c r="BG19" i="8" s="1"/>
  <c r="BF18" i="8"/>
  <c r="BF17" i="8"/>
  <c r="BF16" i="8"/>
  <c r="BG16" i="8" s="1"/>
  <c r="BF15" i="8"/>
  <c r="BG15" i="8" s="1"/>
  <c r="BF14" i="8"/>
  <c r="BG14" i="8" s="1"/>
  <c r="BE13" i="8"/>
  <c r="BE11" i="8" s="1"/>
  <c r="BD13" i="8"/>
  <c r="BC13" i="8"/>
  <c r="BC11" i="8" s="1"/>
  <c r="BC95" i="8" s="1"/>
  <c r="BB13" i="8"/>
  <c r="BB11" i="8" s="1"/>
  <c r="BB95" i="8" s="1"/>
  <c r="BA13" i="8"/>
  <c r="AZ13" i="8"/>
  <c r="AY13" i="8"/>
  <c r="AY11" i="8" s="1"/>
  <c r="AX13" i="8"/>
  <c r="AW13" i="8"/>
  <c r="AW11" i="8" s="1"/>
  <c r="AW95" i="8" s="1"/>
  <c r="AV13" i="8"/>
  <c r="AV11" i="8" s="1"/>
  <c r="AU13" i="8"/>
  <c r="AT13" i="8"/>
  <c r="AS13" i="8"/>
  <c r="AR13" i="8"/>
  <c r="AR11" i="8" s="1"/>
  <c r="AR95" i="8" s="1"/>
  <c r="AQ13" i="8"/>
  <c r="AQ11" i="8" s="1"/>
  <c r="AQ95" i="8" s="1"/>
  <c r="AP13" i="8"/>
  <c r="AP11" i="8" s="1"/>
  <c r="AP95" i="8" s="1"/>
  <c r="AO13" i="8"/>
  <c r="AN13" i="8"/>
  <c r="AM13" i="8"/>
  <c r="AM11" i="8" s="1"/>
  <c r="AL13" i="8"/>
  <c r="AK13" i="8"/>
  <c r="AJ13" i="8"/>
  <c r="AJ11" i="8" s="1"/>
  <c r="AI13" i="8"/>
  <c r="AH13" i="8"/>
  <c r="AG13" i="8"/>
  <c r="AF13" i="8"/>
  <c r="AE13" i="8"/>
  <c r="AD13" i="8"/>
  <c r="AC13" i="8"/>
  <c r="AB13" i="8"/>
  <c r="AA13" i="8"/>
  <c r="Z13" i="8"/>
  <c r="Y13" i="8"/>
  <c r="U13" i="8"/>
  <c r="U11" i="8" s="1"/>
  <c r="T13" i="8"/>
  <c r="S13" i="8"/>
  <c r="R13" i="8"/>
  <c r="Q13" i="8"/>
  <c r="P13" i="8"/>
  <c r="P11" i="8" s="1"/>
  <c r="O13" i="8"/>
  <c r="N13" i="8"/>
  <c r="M13" i="8"/>
  <c r="L13" i="8"/>
  <c r="L11" i="8" s="1"/>
  <c r="K13" i="8"/>
  <c r="J13" i="8"/>
  <c r="I13" i="8"/>
  <c r="I11" i="8" s="1"/>
  <c r="H13" i="8"/>
  <c r="G13" i="8"/>
  <c r="F13" i="8"/>
  <c r="E13" i="8"/>
  <c r="BF12" i="8"/>
  <c r="BG12" i="8" s="1"/>
  <c r="BD11" i="8"/>
  <c r="BD95" i="8" s="1"/>
  <c r="AZ11" i="8"/>
  <c r="AZ95" i="8" s="1"/>
  <c r="AX11" i="8"/>
  <c r="AT11" i="8"/>
  <c r="AN11" i="8"/>
  <c r="AN95" i="8" s="1"/>
  <c r="Q11" i="8"/>
  <c r="AU72" i="7"/>
  <c r="AU58" i="7" s="1"/>
  <c r="AV72" i="7"/>
  <c r="AV58" i="7" s="1"/>
  <c r="AU71" i="7"/>
  <c r="AU57" i="7" s="1"/>
  <c r="AV71" i="7"/>
  <c r="AV57" i="7" s="1"/>
  <c r="AW71" i="7"/>
  <c r="AW57" i="7" s="1"/>
  <c r="Z43" i="7"/>
  <c r="AA43" i="7"/>
  <c r="AB43" i="7"/>
  <c r="AC43" i="7"/>
  <c r="AD43" i="7"/>
  <c r="AE43" i="7"/>
  <c r="AF43" i="7"/>
  <c r="AG43" i="7"/>
  <c r="AH43" i="7"/>
  <c r="AI43" i="7"/>
  <c r="AJ43" i="7"/>
  <c r="AK43" i="7"/>
  <c r="AL43" i="7"/>
  <c r="AM43" i="7"/>
  <c r="AN43" i="7"/>
  <c r="AO43" i="7"/>
  <c r="AP43" i="7"/>
  <c r="AQ43" i="7"/>
  <c r="AR43" i="7"/>
  <c r="AS43" i="7"/>
  <c r="AT43" i="7"/>
  <c r="AU43" i="7"/>
  <c r="AV43" i="7"/>
  <c r="AW43" i="7"/>
  <c r="AX43" i="7"/>
  <c r="AY43" i="7"/>
  <c r="AZ43" i="7"/>
  <c r="BA43" i="7"/>
  <c r="BB43" i="7"/>
  <c r="BC43" i="7"/>
  <c r="BD43" i="7"/>
  <c r="BE43" i="7"/>
  <c r="Y43" i="7"/>
  <c r="BF39" i="7"/>
  <c r="BF40" i="7"/>
  <c r="AU84" i="7"/>
  <c r="AV84" i="7"/>
  <c r="AW84" i="7"/>
  <c r="AU83" i="7"/>
  <c r="AV83" i="7"/>
  <c r="AJ95" i="8" l="1"/>
  <c r="AV95" i="8"/>
  <c r="AT95" i="8"/>
  <c r="AM95" i="8"/>
  <c r="AY95" i="8"/>
  <c r="AX95" i="8"/>
  <c r="I62" i="8"/>
  <c r="U62" i="8"/>
  <c r="P61" i="8"/>
  <c r="BG71" i="8"/>
  <c r="K62" i="8"/>
  <c r="BF76" i="8"/>
  <c r="BG83" i="8"/>
  <c r="AB61" i="8"/>
  <c r="BG93" i="8"/>
  <c r="BG80" i="8"/>
  <c r="BG58" i="8"/>
  <c r="BG84" i="8"/>
  <c r="G11" i="8"/>
  <c r="AH11" i="8"/>
  <c r="AH95" i="8" s="1"/>
  <c r="M62" i="8"/>
  <c r="BG85" i="8"/>
  <c r="T11" i="8"/>
  <c r="T95" i="8" s="1"/>
  <c r="AI11" i="8"/>
  <c r="AI95" i="8" s="1"/>
  <c r="AU11" i="8"/>
  <c r="AU95" i="8" s="1"/>
  <c r="BG39" i="8"/>
  <c r="AG61" i="8"/>
  <c r="AF61" i="8"/>
  <c r="K11" i="8"/>
  <c r="AL11" i="8"/>
  <c r="AL95" i="8" s="1"/>
  <c r="BG18" i="8"/>
  <c r="Q62" i="8"/>
  <c r="BG90" i="8"/>
  <c r="M11" i="8"/>
  <c r="BG42" i="8"/>
  <c r="BG68" i="8"/>
  <c r="I61" i="8"/>
  <c r="G62" i="8"/>
  <c r="S62" i="8"/>
  <c r="BG77" i="8"/>
  <c r="BG89" i="8"/>
  <c r="N11" i="8"/>
  <c r="AO11" i="8"/>
  <c r="AO95" i="8" s="1"/>
  <c r="BA11" i="8"/>
  <c r="BA95" i="8" s="1"/>
  <c r="Y11" i="8"/>
  <c r="Y95" i="8" s="1"/>
  <c r="Z11" i="8"/>
  <c r="Z95" i="8" s="1"/>
  <c r="AB11" i="8"/>
  <c r="AF11" i="8"/>
  <c r="AF95" i="8" s="1"/>
  <c r="AD11" i="8"/>
  <c r="AD95" i="8" s="1"/>
  <c r="AA11" i="8"/>
  <c r="AA95" i="8" s="1"/>
  <c r="AE11" i="8"/>
  <c r="AE95" i="8" s="1"/>
  <c r="V63" i="8"/>
  <c r="BG72" i="8"/>
  <c r="BG78" i="8"/>
  <c r="V81" i="8"/>
  <c r="V82" i="8"/>
  <c r="BF88" i="8"/>
  <c r="AK11" i="8"/>
  <c r="AK95" i="8" s="1"/>
  <c r="V76" i="8"/>
  <c r="BG76" i="8" s="1"/>
  <c r="R11" i="8"/>
  <c r="R95" i="8" s="1"/>
  <c r="AC11" i="8"/>
  <c r="AC95" i="8" s="1"/>
  <c r="AG11" i="8"/>
  <c r="AG95" i="8" s="1"/>
  <c r="AS11" i="8"/>
  <c r="AS95" i="8" s="1"/>
  <c r="G95" i="8"/>
  <c r="K95" i="8"/>
  <c r="E62" i="8"/>
  <c r="V62" i="8" s="1"/>
  <c r="BG62" i="8" s="1"/>
  <c r="O61" i="8"/>
  <c r="V64" i="8"/>
  <c r="BG74" i="8"/>
  <c r="BF82" i="8"/>
  <c r="V88" i="8"/>
  <c r="BG88" i="8" s="1"/>
  <c r="BG21" i="8"/>
  <c r="BG41" i="8"/>
  <c r="BG45" i="8"/>
  <c r="V13" i="8"/>
  <c r="V75" i="8"/>
  <c r="V47" i="8"/>
  <c r="M61" i="8"/>
  <c r="H61" i="8"/>
  <c r="L61" i="8"/>
  <c r="L95" i="8" s="1"/>
  <c r="F61" i="8"/>
  <c r="J61" i="8"/>
  <c r="BG94" i="8"/>
  <c r="I95" i="8"/>
  <c r="P95" i="8"/>
  <c r="BF47" i="8"/>
  <c r="Q95" i="8"/>
  <c r="U95" i="8"/>
  <c r="BF64" i="8"/>
  <c r="BG64" i="8" s="1"/>
  <c r="BF75" i="8"/>
  <c r="BF87" i="8"/>
  <c r="O11" i="8"/>
  <c r="S11" i="8"/>
  <c r="S95" i="8" s="1"/>
  <c r="BF63" i="8"/>
  <c r="V87" i="8"/>
  <c r="BG87" i="8" s="1"/>
  <c r="BF81" i="8"/>
  <c r="BG81" i="8" s="1"/>
  <c r="BF62" i="8"/>
  <c r="BF61" i="8"/>
  <c r="BG92" i="8"/>
  <c r="E11" i="8"/>
  <c r="E95" i="8" s="1"/>
  <c r="H11" i="8"/>
  <c r="H95" i="8" s="1"/>
  <c r="J11" i="8"/>
  <c r="F11" i="8"/>
  <c r="BG52" i="8"/>
  <c r="N61" i="8"/>
  <c r="N95" i="8" s="1"/>
  <c r="BG17" i="8"/>
  <c r="BF13" i="8"/>
  <c r="BG13" i="8" s="1"/>
  <c r="Z13" i="7"/>
  <c r="Z11" i="7" s="1"/>
  <c r="AA13" i="7"/>
  <c r="AA11" i="7" s="1"/>
  <c r="AB13" i="7"/>
  <c r="AB11" i="7" s="1"/>
  <c r="AC13" i="7"/>
  <c r="AC11" i="7" s="1"/>
  <c r="AD13" i="7"/>
  <c r="AD11" i="7" s="1"/>
  <c r="AE13" i="7"/>
  <c r="AE11" i="7" s="1"/>
  <c r="AF13" i="7"/>
  <c r="AF11" i="7" s="1"/>
  <c r="AG13" i="7"/>
  <c r="AG11" i="7" s="1"/>
  <c r="AH13" i="7"/>
  <c r="AH11" i="7" s="1"/>
  <c r="AI13" i="7"/>
  <c r="AI11" i="7" s="1"/>
  <c r="AJ13" i="7"/>
  <c r="AJ11" i="7" s="1"/>
  <c r="AK13" i="7"/>
  <c r="AK11" i="7" s="1"/>
  <c r="AL13" i="7"/>
  <c r="AL11" i="7" s="1"/>
  <c r="AM13" i="7"/>
  <c r="AM11" i="7" s="1"/>
  <c r="AN13" i="7"/>
  <c r="AN11" i="7" s="1"/>
  <c r="AO13" i="7"/>
  <c r="AO11" i="7" s="1"/>
  <c r="AP13" i="7"/>
  <c r="AP11" i="7" s="1"/>
  <c r="AQ13" i="7"/>
  <c r="AQ11" i="7" s="1"/>
  <c r="AR13" i="7"/>
  <c r="AR11" i="7" s="1"/>
  <c r="AS13" i="7"/>
  <c r="AS11" i="7" s="1"/>
  <c r="AT13" i="7"/>
  <c r="AT11" i="7" s="1"/>
  <c r="AU13" i="7"/>
  <c r="AU11" i="7" s="1"/>
  <c r="AU103" i="7" s="1"/>
  <c r="AV13" i="7"/>
  <c r="AV11" i="7" s="1"/>
  <c r="AV103" i="7" s="1"/>
  <c r="AW13" i="7"/>
  <c r="AW11" i="7" s="1"/>
  <c r="AW103" i="7" s="1"/>
  <c r="AX13" i="7"/>
  <c r="AX11" i="7" s="1"/>
  <c r="AY13" i="7"/>
  <c r="AY11" i="7" s="1"/>
  <c r="AZ13" i="7"/>
  <c r="AZ11" i="7" s="1"/>
  <c r="BA13" i="7"/>
  <c r="BA11" i="7" s="1"/>
  <c r="BB13" i="7"/>
  <c r="BB11" i="7" s="1"/>
  <c r="BC13" i="7"/>
  <c r="BC11" i="7" s="1"/>
  <c r="BD13" i="7"/>
  <c r="BD11" i="7" s="1"/>
  <c r="BE13" i="7"/>
  <c r="BE11" i="7" s="1"/>
  <c r="Y13" i="7"/>
  <c r="Y11" i="7" s="1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T43" i="7"/>
  <c r="U43" i="7"/>
  <c r="E43" i="7"/>
  <c r="J11" i="7"/>
  <c r="R11" i="7"/>
  <c r="E11" i="7"/>
  <c r="V38" i="7"/>
  <c r="V39" i="7"/>
  <c r="BG39" i="7" s="1"/>
  <c r="V40" i="7"/>
  <c r="BG40" i="7" s="1"/>
  <c r="N11" i="7" l="1"/>
  <c r="L11" i="7"/>
  <c r="T11" i="7"/>
  <c r="H11" i="7"/>
  <c r="BG82" i="8"/>
  <c r="O95" i="8"/>
  <c r="M95" i="8"/>
  <c r="P11" i="7"/>
  <c r="O11" i="7"/>
  <c r="AB95" i="8"/>
  <c r="BF95" i="8" s="1"/>
  <c r="BG75" i="8"/>
  <c r="BF11" i="8"/>
  <c r="J95" i="8"/>
  <c r="BG63" i="8"/>
  <c r="BG47" i="8"/>
  <c r="F95" i="8"/>
  <c r="V61" i="8"/>
  <c r="BG61" i="8" s="1"/>
  <c r="V11" i="8"/>
  <c r="M11" i="7"/>
  <c r="I11" i="7"/>
  <c r="F11" i="7"/>
  <c r="Q11" i="7"/>
  <c r="S11" i="7"/>
  <c r="K11" i="7"/>
  <c r="G11" i="7"/>
  <c r="U11" i="7"/>
  <c r="Z71" i="7"/>
  <c r="AA71" i="7"/>
  <c r="AB71" i="7"/>
  <c r="AC71" i="7"/>
  <c r="AD71" i="7"/>
  <c r="AE71" i="7"/>
  <c r="AF71" i="7"/>
  <c r="AG71" i="7"/>
  <c r="AH71" i="7"/>
  <c r="AI71" i="7"/>
  <c r="AJ71" i="7"/>
  <c r="AK71" i="7"/>
  <c r="AL71" i="7"/>
  <c r="AM71" i="7"/>
  <c r="AN71" i="7"/>
  <c r="AO71" i="7"/>
  <c r="AP71" i="7"/>
  <c r="AQ71" i="7"/>
  <c r="AR71" i="7"/>
  <c r="AS71" i="7"/>
  <c r="AT71" i="7"/>
  <c r="AX71" i="7"/>
  <c r="AX57" i="7" s="1"/>
  <c r="AX103" i="7" s="1"/>
  <c r="AY71" i="7"/>
  <c r="AZ71" i="7"/>
  <c r="BA71" i="7"/>
  <c r="BB71" i="7"/>
  <c r="BC71" i="7"/>
  <c r="BD71" i="7"/>
  <c r="BE71" i="7"/>
  <c r="Y71" i="7"/>
  <c r="BF41" i="7"/>
  <c r="BF42" i="7"/>
  <c r="BG11" i="8" l="1"/>
  <c r="V95" i="8"/>
  <c r="BG95" i="8" s="1"/>
  <c r="Z96" i="7" l="1"/>
  <c r="AA96" i="7"/>
  <c r="AB96" i="7"/>
  <c r="AC96" i="7"/>
  <c r="AD96" i="7"/>
  <c r="AE96" i="7"/>
  <c r="AF96" i="7"/>
  <c r="AG96" i="7"/>
  <c r="AH96" i="7"/>
  <c r="AI96" i="7"/>
  <c r="AJ96" i="7"/>
  <c r="AK96" i="7"/>
  <c r="AL96" i="7"/>
  <c r="AM96" i="7"/>
  <c r="AN96" i="7"/>
  <c r="AO96" i="7"/>
  <c r="AP96" i="7"/>
  <c r="AQ96" i="7"/>
  <c r="AR96" i="7"/>
  <c r="AS96" i="7"/>
  <c r="AT96" i="7"/>
  <c r="AU96" i="7"/>
  <c r="AV96" i="7"/>
  <c r="AW96" i="7"/>
  <c r="AX96" i="7"/>
  <c r="AY96" i="7"/>
  <c r="AZ96" i="7"/>
  <c r="BA96" i="7"/>
  <c r="BB96" i="7"/>
  <c r="BC96" i="7"/>
  <c r="BD96" i="7"/>
  <c r="BE96" i="7"/>
  <c r="Y96" i="7"/>
  <c r="Z95" i="7"/>
  <c r="AA95" i="7"/>
  <c r="AB95" i="7"/>
  <c r="AC95" i="7"/>
  <c r="AD95" i="7"/>
  <c r="AE95" i="7"/>
  <c r="AF95" i="7"/>
  <c r="AG95" i="7"/>
  <c r="AH95" i="7"/>
  <c r="AI95" i="7"/>
  <c r="AJ95" i="7"/>
  <c r="AK95" i="7"/>
  <c r="AL95" i="7"/>
  <c r="AM95" i="7"/>
  <c r="AN95" i="7"/>
  <c r="AO95" i="7"/>
  <c r="AP95" i="7"/>
  <c r="AQ95" i="7"/>
  <c r="AR95" i="7"/>
  <c r="AS95" i="7"/>
  <c r="AT95" i="7"/>
  <c r="AU95" i="7"/>
  <c r="AV95" i="7"/>
  <c r="AW95" i="7"/>
  <c r="AX95" i="7"/>
  <c r="AY95" i="7"/>
  <c r="AZ95" i="7"/>
  <c r="BA95" i="7"/>
  <c r="BB95" i="7"/>
  <c r="BC95" i="7"/>
  <c r="BD95" i="7"/>
  <c r="BE95" i="7"/>
  <c r="Y95" i="7"/>
  <c r="Z90" i="7"/>
  <c r="AA90" i="7"/>
  <c r="AB90" i="7"/>
  <c r="AC90" i="7"/>
  <c r="AD90" i="7"/>
  <c r="AE90" i="7"/>
  <c r="AF90" i="7"/>
  <c r="AG90" i="7"/>
  <c r="AH90" i="7"/>
  <c r="AI90" i="7"/>
  <c r="AJ90" i="7"/>
  <c r="AK90" i="7"/>
  <c r="AL90" i="7"/>
  <c r="AM90" i="7"/>
  <c r="AN90" i="7"/>
  <c r="AO90" i="7"/>
  <c r="AP90" i="7"/>
  <c r="AQ90" i="7"/>
  <c r="AR90" i="7"/>
  <c r="AS90" i="7"/>
  <c r="AT90" i="7"/>
  <c r="AW90" i="7"/>
  <c r="AX90" i="7"/>
  <c r="AY90" i="7"/>
  <c r="AZ90" i="7"/>
  <c r="BA90" i="7"/>
  <c r="BB90" i="7"/>
  <c r="BC90" i="7"/>
  <c r="BD90" i="7"/>
  <c r="BE90" i="7"/>
  <c r="Y90" i="7"/>
  <c r="Z89" i="7"/>
  <c r="AA89" i="7"/>
  <c r="AB89" i="7"/>
  <c r="AC89" i="7"/>
  <c r="AD89" i="7"/>
  <c r="AE89" i="7"/>
  <c r="AF89" i="7"/>
  <c r="AG89" i="7"/>
  <c r="AH89" i="7"/>
  <c r="AI89" i="7"/>
  <c r="AJ89" i="7"/>
  <c r="AK89" i="7"/>
  <c r="AL89" i="7"/>
  <c r="AM89" i="7"/>
  <c r="AN89" i="7"/>
  <c r="AO89" i="7"/>
  <c r="AP89" i="7"/>
  <c r="AQ89" i="7"/>
  <c r="AR89" i="7"/>
  <c r="AS89" i="7"/>
  <c r="AT89" i="7"/>
  <c r="AW89" i="7"/>
  <c r="AX89" i="7"/>
  <c r="AY89" i="7"/>
  <c r="AZ89" i="7"/>
  <c r="BA89" i="7"/>
  <c r="BB89" i="7"/>
  <c r="BC89" i="7"/>
  <c r="BD89" i="7"/>
  <c r="BE89" i="7"/>
  <c r="Y89" i="7"/>
  <c r="Z84" i="7"/>
  <c r="AA84" i="7"/>
  <c r="AB84" i="7"/>
  <c r="AC84" i="7"/>
  <c r="AD84" i="7"/>
  <c r="AE84" i="7"/>
  <c r="AF84" i="7"/>
  <c r="AG84" i="7"/>
  <c r="AH84" i="7"/>
  <c r="AI84" i="7"/>
  <c r="AJ84" i="7"/>
  <c r="AK84" i="7"/>
  <c r="AL84" i="7"/>
  <c r="AM84" i="7"/>
  <c r="AN84" i="7"/>
  <c r="AO84" i="7"/>
  <c r="AP84" i="7"/>
  <c r="AQ84" i="7"/>
  <c r="AR84" i="7"/>
  <c r="AS84" i="7"/>
  <c r="AT84" i="7"/>
  <c r="AX84" i="7"/>
  <c r="AY84" i="7"/>
  <c r="AZ84" i="7"/>
  <c r="BA84" i="7"/>
  <c r="BB84" i="7"/>
  <c r="BC84" i="7"/>
  <c r="BD84" i="7"/>
  <c r="BE84" i="7"/>
  <c r="Y84" i="7"/>
  <c r="Z83" i="7"/>
  <c r="AA83" i="7"/>
  <c r="AB83" i="7"/>
  <c r="AC83" i="7"/>
  <c r="AD83" i="7"/>
  <c r="AE83" i="7"/>
  <c r="AF83" i="7"/>
  <c r="AG83" i="7"/>
  <c r="AH83" i="7"/>
  <c r="AI83" i="7"/>
  <c r="AJ83" i="7"/>
  <c r="AK83" i="7"/>
  <c r="AL83" i="7"/>
  <c r="AM83" i="7"/>
  <c r="AN83" i="7"/>
  <c r="AO83" i="7"/>
  <c r="AP83" i="7"/>
  <c r="AQ83" i="7"/>
  <c r="AR83" i="7"/>
  <c r="AS83" i="7"/>
  <c r="AT83" i="7"/>
  <c r="AW83" i="7"/>
  <c r="AX83" i="7"/>
  <c r="AY83" i="7"/>
  <c r="AZ83" i="7"/>
  <c r="BA83" i="7"/>
  <c r="BB83" i="7"/>
  <c r="BC83" i="7"/>
  <c r="BD83" i="7"/>
  <c r="BE83" i="7"/>
  <c r="Y83" i="7"/>
  <c r="Z72" i="7"/>
  <c r="Z58" i="7" s="1"/>
  <c r="AA72" i="7"/>
  <c r="AA58" i="7" s="1"/>
  <c r="AB72" i="7"/>
  <c r="AB58" i="7" s="1"/>
  <c r="AC72" i="7"/>
  <c r="AC58" i="7" s="1"/>
  <c r="AD72" i="7"/>
  <c r="AD58" i="7" s="1"/>
  <c r="AE72" i="7"/>
  <c r="AE58" i="7" s="1"/>
  <c r="AF72" i="7"/>
  <c r="AF58" i="7" s="1"/>
  <c r="AG72" i="7"/>
  <c r="AG58" i="7" s="1"/>
  <c r="AH72" i="7"/>
  <c r="AH58" i="7" s="1"/>
  <c r="AI72" i="7"/>
  <c r="AI58" i="7" s="1"/>
  <c r="AJ72" i="7"/>
  <c r="AJ58" i="7" s="1"/>
  <c r="AK72" i="7"/>
  <c r="AK58" i="7" s="1"/>
  <c r="AL72" i="7"/>
  <c r="AL58" i="7" s="1"/>
  <c r="AM72" i="7"/>
  <c r="AM58" i="7" s="1"/>
  <c r="AN72" i="7"/>
  <c r="AN58" i="7" s="1"/>
  <c r="AO72" i="7"/>
  <c r="AO58" i="7" s="1"/>
  <c r="AP72" i="7"/>
  <c r="AP58" i="7" s="1"/>
  <c r="AQ72" i="7"/>
  <c r="AQ58" i="7" s="1"/>
  <c r="AR72" i="7"/>
  <c r="AR58" i="7" s="1"/>
  <c r="AS72" i="7"/>
  <c r="AS58" i="7" s="1"/>
  <c r="AT72" i="7"/>
  <c r="AT58" i="7" s="1"/>
  <c r="AW72" i="7"/>
  <c r="AW58" i="7" s="1"/>
  <c r="AX72" i="7"/>
  <c r="AX58" i="7" s="1"/>
  <c r="AY72" i="7"/>
  <c r="AY58" i="7" s="1"/>
  <c r="AZ72" i="7"/>
  <c r="AZ58" i="7" s="1"/>
  <c r="BA72" i="7"/>
  <c r="BA58" i="7" s="1"/>
  <c r="BB72" i="7"/>
  <c r="BB58" i="7" s="1"/>
  <c r="BC72" i="7"/>
  <c r="BC58" i="7" s="1"/>
  <c r="BD72" i="7"/>
  <c r="BD58" i="7" s="1"/>
  <c r="BE72" i="7"/>
  <c r="BE58" i="7" s="1"/>
  <c r="Z57" i="7"/>
  <c r="Z103" i="7" s="1"/>
  <c r="AA57" i="7"/>
  <c r="AA103" i="7" s="1"/>
  <c r="AB57" i="7"/>
  <c r="AB103" i="7" s="1"/>
  <c r="AC57" i="7"/>
  <c r="AC103" i="7" s="1"/>
  <c r="AD57" i="7"/>
  <c r="AD103" i="7" s="1"/>
  <c r="AE57" i="7"/>
  <c r="AE103" i="7" s="1"/>
  <c r="AF57" i="7"/>
  <c r="AF103" i="7" s="1"/>
  <c r="AG57" i="7"/>
  <c r="AG103" i="7" s="1"/>
  <c r="AH57" i="7"/>
  <c r="AH103" i="7" s="1"/>
  <c r="AI57" i="7"/>
  <c r="AI103" i="7" s="1"/>
  <c r="AJ57" i="7"/>
  <c r="AJ103" i="7" s="1"/>
  <c r="AK57" i="7"/>
  <c r="AK103" i="7" s="1"/>
  <c r="AL57" i="7"/>
  <c r="AL103" i="7" s="1"/>
  <c r="AM57" i="7"/>
  <c r="AM103" i="7" s="1"/>
  <c r="AN57" i="7"/>
  <c r="AN103" i="7" s="1"/>
  <c r="AO57" i="7"/>
  <c r="AO103" i="7" s="1"/>
  <c r="AP57" i="7"/>
  <c r="AP103" i="7" s="1"/>
  <c r="AQ57" i="7"/>
  <c r="AQ103" i="7" s="1"/>
  <c r="AR57" i="7"/>
  <c r="AR103" i="7" s="1"/>
  <c r="AS57" i="7"/>
  <c r="AS103" i="7" s="1"/>
  <c r="AT57" i="7"/>
  <c r="AT103" i="7" s="1"/>
  <c r="AY57" i="7"/>
  <c r="AY103" i="7" s="1"/>
  <c r="AZ57" i="7"/>
  <c r="AZ103" i="7" s="1"/>
  <c r="BA57" i="7"/>
  <c r="BA103" i="7" s="1"/>
  <c r="BB57" i="7"/>
  <c r="BB103" i="7" s="1"/>
  <c r="BC57" i="7"/>
  <c r="BC103" i="7" s="1"/>
  <c r="BD57" i="7"/>
  <c r="BD103" i="7" s="1"/>
  <c r="BE57" i="7"/>
  <c r="BE103" i="7" s="1"/>
  <c r="BF15" i="7"/>
  <c r="BF16" i="7"/>
  <c r="BF17" i="7"/>
  <c r="BF18" i="7"/>
  <c r="BF19" i="7"/>
  <c r="BF20" i="7"/>
  <c r="BF21" i="7"/>
  <c r="BF22" i="7"/>
  <c r="BF23" i="7"/>
  <c r="BF24" i="7"/>
  <c r="BF25" i="7"/>
  <c r="BF26" i="7"/>
  <c r="BF27" i="7"/>
  <c r="BF28" i="7"/>
  <c r="BF31" i="7"/>
  <c r="BF32" i="7"/>
  <c r="BF33" i="7"/>
  <c r="BF34" i="7"/>
  <c r="BF35" i="7"/>
  <c r="BF36" i="7"/>
  <c r="BF37" i="7"/>
  <c r="BF38" i="7"/>
  <c r="BF45" i="7"/>
  <c r="BF46" i="7"/>
  <c r="BF47" i="7"/>
  <c r="BF48" i="7"/>
  <c r="BF49" i="7"/>
  <c r="BF50" i="7"/>
  <c r="BF51" i="7"/>
  <c r="BF52" i="7"/>
  <c r="BF53" i="7"/>
  <c r="BF54" i="7"/>
  <c r="BF55" i="7"/>
  <c r="BF56" i="7"/>
  <c r="BF73" i="7"/>
  <c r="BF74" i="7"/>
  <c r="BF75" i="7"/>
  <c r="BF76" i="7"/>
  <c r="BF77" i="7"/>
  <c r="BF78" i="7"/>
  <c r="BF79" i="7"/>
  <c r="BF80" i="7"/>
  <c r="BF81" i="7"/>
  <c r="BF82" i="7"/>
  <c r="BF85" i="7"/>
  <c r="BF86" i="7"/>
  <c r="BF87" i="7"/>
  <c r="BF88" i="7"/>
  <c r="BF91" i="7"/>
  <c r="BF92" i="7"/>
  <c r="BF93" i="7"/>
  <c r="BF94" i="7"/>
  <c r="BF97" i="7"/>
  <c r="BF98" i="7"/>
  <c r="BF99" i="7"/>
  <c r="BF100" i="7"/>
  <c r="BF101" i="7"/>
  <c r="BF102" i="7"/>
  <c r="V15" i="7"/>
  <c r="V16" i="7"/>
  <c r="V17" i="7"/>
  <c r="V18" i="7"/>
  <c r="V19" i="7"/>
  <c r="V20" i="7"/>
  <c r="V21" i="7"/>
  <c r="V22" i="7"/>
  <c r="V23" i="7"/>
  <c r="BG23" i="7" s="1"/>
  <c r="V24" i="7"/>
  <c r="V25" i="7"/>
  <c r="V26" i="7"/>
  <c r="V27" i="7"/>
  <c r="V28" i="7"/>
  <c r="V31" i="7"/>
  <c r="V32" i="7"/>
  <c r="V33" i="7"/>
  <c r="V34" i="7"/>
  <c r="V35" i="7"/>
  <c r="V36" i="7"/>
  <c r="V37" i="7"/>
  <c r="V41" i="7"/>
  <c r="V42" i="7"/>
  <c r="V45" i="7"/>
  <c r="V46" i="7"/>
  <c r="V47" i="7"/>
  <c r="V48" i="7"/>
  <c r="V49" i="7"/>
  <c r="V50" i="7"/>
  <c r="V51" i="7"/>
  <c r="V52" i="7"/>
  <c r="V53" i="7"/>
  <c r="V54" i="7"/>
  <c r="V55" i="7"/>
  <c r="BG55" i="7" s="1"/>
  <c r="V56" i="7"/>
  <c r="V73" i="7"/>
  <c r="V74" i="7"/>
  <c r="V75" i="7"/>
  <c r="V76" i="7"/>
  <c r="V77" i="7"/>
  <c r="V78" i="7"/>
  <c r="V79" i="7"/>
  <c r="V80" i="7"/>
  <c r="V81" i="7"/>
  <c r="V82" i="7"/>
  <c r="V85" i="7"/>
  <c r="BG85" i="7" s="1"/>
  <c r="V86" i="7"/>
  <c r="V87" i="7"/>
  <c r="V88" i="7"/>
  <c r="V91" i="7"/>
  <c r="V92" i="7"/>
  <c r="V93" i="7"/>
  <c r="V94" i="7"/>
  <c r="V97" i="7"/>
  <c r="V98" i="7"/>
  <c r="V99" i="7"/>
  <c r="V100" i="7"/>
  <c r="V101" i="7"/>
  <c r="V102" i="7"/>
  <c r="V14" i="7"/>
  <c r="V13" i="7"/>
  <c r="F72" i="7"/>
  <c r="F70" i="7" s="1"/>
  <c r="G72" i="7"/>
  <c r="G70" i="7" s="1"/>
  <c r="H72" i="7"/>
  <c r="H70" i="7" s="1"/>
  <c r="I72" i="7"/>
  <c r="I70" i="7" s="1"/>
  <c r="J72" i="7"/>
  <c r="J70" i="7" s="1"/>
  <c r="K72" i="7"/>
  <c r="K70" i="7" s="1"/>
  <c r="L72" i="7"/>
  <c r="L70" i="7" s="1"/>
  <c r="M72" i="7"/>
  <c r="M70" i="7" s="1"/>
  <c r="N72" i="7"/>
  <c r="N70" i="7" s="1"/>
  <c r="O72" i="7"/>
  <c r="O70" i="7" s="1"/>
  <c r="P72" i="7"/>
  <c r="P70" i="7" s="1"/>
  <c r="Q72" i="7"/>
  <c r="Q70" i="7" s="1"/>
  <c r="R72" i="7"/>
  <c r="R70" i="7" s="1"/>
  <c r="S72" i="7"/>
  <c r="S70" i="7" s="1"/>
  <c r="T72" i="7"/>
  <c r="T70" i="7" s="1"/>
  <c r="U72" i="7"/>
  <c r="U70" i="7" s="1"/>
  <c r="E72" i="7"/>
  <c r="E70" i="7" s="1"/>
  <c r="F71" i="7"/>
  <c r="F69" i="7" s="1"/>
  <c r="G71" i="7"/>
  <c r="G69" i="7" s="1"/>
  <c r="H71" i="7"/>
  <c r="H69" i="7" s="1"/>
  <c r="I71" i="7"/>
  <c r="I69" i="7" s="1"/>
  <c r="J71" i="7"/>
  <c r="J69" i="7" s="1"/>
  <c r="K71" i="7"/>
  <c r="K69" i="7" s="1"/>
  <c r="L71" i="7"/>
  <c r="L69" i="7" s="1"/>
  <c r="M71" i="7"/>
  <c r="M69" i="7" s="1"/>
  <c r="N71" i="7"/>
  <c r="N69" i="7" s="1"/>
  <c r="O71" i="7"/>
  <c r="O69" i="7" s="1"/>
  <c r="P71" i="7"/>
  <c r="P69" i="7" s="1"/>
  <c r="Q71" i="7"/>
  <c r="Q69" i="7" s="1"/>
  <c r="R71" i="7"/>
  <c r="R69" i="7" s="1"/>
  <c r="S71" i="7"/>
  <c r="S69" i="7" s="1"/>
  <c r="T71" i="7"/>
  <c r="T69" i="7" s="1"/>
  <c r="U71" i="7"/>
  <c r="U69" i="7" s="1"/>
  <c r="E71" i="7"/>
  <c r="E69" i="7" s="1"/>
  <c r="F96" i="7"/>
  <c r="G96" i="7"/>
  <c r="H96" i="7"/>
  <c r="I96" i="7"/>
  <c r="J96" i="7"/>
  <c r="K96" i="7"/>
  <c r="L96" i="7"/>
  <c r="M96" i="7"/>
  <c r="N96" i="7"/>
  <c r="O96" i="7"/>
  <c r="P96" i="7"/>
  <c r="Q96" i="7"/>
  <c r="R96" i="7"/>
  <c r="S96" i="7"/>
  <c r="T96" i="7"/>
  <c r="U96" i="7"/>
  <c r="E96" i="7"/>
  <c r="F95" i="7"/>
  <c r="G95" i="7"/>
  <c r="H95" i="7"/>
  <c r="I95" i="7"/>
  <c r="J95" i="7"/>
  <c r="K95" i="7"/>
  <c r="L95" i="7"/>
  <c r="M95" i="7"/>
  <c r="N95" i="7"/>
  <c r="O95" i="7"/>
  <c r="P95" i="7"/>
  <c r="Q95" i="7"/>
  <c r="R95" i="7"/>
  <c r="S95" i="7"/>
  <c r="T95" i="7"/>
  <c r="U95" i="7"/>
  <c r="E95" i="7"/>
  <c r="F90" i="7"/>
  <c r="G90" i="7"/>
  <c r="H90" i="7"/>
  <c r="I90" i="7"/>
  <c r="J90" i="7"/>
  <c r="K90" i="7"/>
  <c r="L90" i="7"/>
  <c r="M90" i="7"/>
  <c r="N90" i="7"/>
  <c r="O90" i="7"/>
  <c r="P90" i="7"/>
  <c r="Q90" i="7"/>
  <c r="R90" i="7"/>
  <c r="S90" i="7"/>
  <c r="T90" i="7"/>
  <c r="U90" i="7"/>
  <c r="E90" i="7"/>
  <c r="F89" i="7"/>
  <c r="G89" i="7"/>
  <c r="H89" i="7"/>
  <c r="I89" i="7"/>
  <c r="J89" i="7"/>
  <c r="K89" i="7"/>
  <c r="L89" i="7"/>
  <c r="M89" i="7"/>
  <c r="N89" i="7"/>
  <c r="O89" i="7"/>
  <c r="P89" i="7"/>
  <c r="Q89" i="7"/>
  <c r="R89" i="7"/>
  <c r="S89" i="7"/>
  <c r="T89" i="7"/>
  <c r="U89" i="7"/>
  <c r="E89" i="7"/>
  <c r="F84" i="7"/>
  <c r="G84" i="7"/>
  <c r="H84" i="7"/>
  <c r="I84" i="7"/>
  <c r="J84" i="7"/>
  <c r="K84" i="7"/>
  <c r="L84" i="7"/>
  <c r="M84" i="7"/>
  <c r="N84" i="7"/>
  <c r="O84" i="7"/>
  <c r="P84" i="7"/>
  <c r="Q84" i="7"/>
  <c r="R84" i="7"/>
  <c r="S84" i="7"/>
  <c r="T84" i="7"/>
  <c r="U84" i="7"/>
  <c r="E84" i="7"/>
  <c r="F83" i="7"/>
  <c r="G83" i="7"/>
  <c r="H83" i="7"/>
  <c r="I83" i="7"/>
  <c r="J83" i="7"/>
  <c r="K83" i="7"/>
  <c r="L83" i="7"/>
  <c r="M83" i="7"/>
  <c r="N83" i="7"/>
  <c r="O83" i="7"/>
  <c r="P83" i="7"/>
  <c r="Q83" i="7"/>
  <c r="R83" i="7"/>
  <c r="S83" i="7"/>
  <c r="T83" i="7"/>
  <c r="U83" i="7"/>
  <c r="E83" i="7"/>
  <c r="V70" i="7" l="1"/>
  <c r="V69" i="7"/>
  <c r="BG36" i="7"/>
  <c r="BG94" i="7"/>
  <c r="BG86" i="7"/>
  <c r="BF89" i="7"/>
  <c r="BF90" i="7"/>
  <c r="BF84" i="7"/>
  <c r="BF95" i="7"/>
  <c r="BG87" i="7"/>
  <c r="BG45" i="7"/>
  <c r="BG18" i="7"/>
  <c r="BG99" i="7"/>
  <c r="BG97" i="7"/>
  <c r="BG35" i="7"/>
  <c r="BG15" i="7"/>
  <c r="BG93" i="7"/>
  <c r="BG49" i="7"/>
  <c r="BG92" i="7"/>
  <c r="BG91" i="7"/>
  <c r="BG47" i="7"/>
  <c r="BG20" i="7"/>
  <c r="BG88" i="7"/>
  <c r="BG33" i="7"/>
  <c r="BG101" i="7"/>
  <c r="BG19" i="7"/>
  <c r="BG100" i="7"/>
  <c r="BG82" i="7"/>
  <c r="BG74" i="7"/>
  <c r="BG54" i="7"/>
  <c r="BG50" i="7"/>
  <c r="BG46" i="7"/>
  <c r="BG102" i="7"/>
  <c r="BG98" i="7"/>
  <c r="BG80" i="7"/>
  <c r="BG56" i="7"/>
  <c r="BG52" i="7"/>
  <c r="BG48" i="7"/>
  <c r="BG81" i="7"/>
  <c r="V96" i="7"/>
  <c r="V83" i="7"/>
  <c r="V44" i="7"/>
  <c r="BG77" i="7"/>
  <c r="BG51" i="7"/>
  <c r="BG53" i="7"/>
  <c r="BG38" i="7"/>
  <c r="BG32" i="7"/>
  <c r="BG31" i="7"/>
  <c r="BG28" i="7"/>
  <c r="BG27" i="7"/>
  <c r="BG26" i="7"/>
  <c r="BG25" i="7"/>
  <c r="BG24" i="7"/>
  <c r="BG22" i="7"/>
  <c r="BG21" i="7"/>
  <c r="V84" i="7"/>
  <c r="V89" i="7"/>
  <c r="V90" i="7"/>
  <c r="V72" i="7"/>
  <c r="V95" i="7"/>
  <c r="R103" i="7"/>
  <c r="N103" i="7"/>
  <c r="J103" i="7"/>
  <c r="F103" i="7"/>
  <c r="BG79" i="7"/>
  <c r="BG75" i="7"/>
  <c r="BG41" i="7"/>
  <c r="BG37" i="7"/>
  <c r="BG17" i="7"/>
  <c r="BF83" i="7"/>
  <c r="U103" i="7"/>
  <c r="Q103" i="7"/>
  <c r="M103" i="7"/>
  <c r="I103" i="7"/>
  <c r="BG78" i="7"/>
  <c r="BG16" i="7"/>
  <c r="T103" i="7"/>
  <c r="P103" i="7"/>
  <c r="L103" i="7"/>
  <c r="H103" i="7"/>
  <c r="BG73" i="7"/>
  <c r="S103" i="7"/>
  <c r="O103" i="7"/>
  <c r="K103" i="7"/>
  <c r="G103" i="7"/>
  <c r="BG76" i="7"/>
  <c r="BG42" i="7"/>
  <c r="BG34" i="7"/>
  <c r="BF96" i="7"/>
  <c r="V43" i="7"/>
  <c r="V71" i="7"/>
  <c r="E103" i="7"/>
  <c r="BG90" i="7" l="1"/>
  <c r="BG89" i="7"/>
  <c r="BG84" i="7"/>
  <c r="BG95" i="7"/>
  <c r="BG96" i="7"/>
  <c r="BG83" i="7"/>
  <c r="V57" i="7"/>
  <c r="V58" i="7"/>
  <c r="E12" i="3" l="1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X10" i="3" s="1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X14" i="3"/>
  <c r="BC14" i="3" s="1"/>
  <c r="AZ14" i="3"/>
  <c r="X15" i="3"/>
  <c r="AZ15" i="3"/>
  <c r="X16" i="3"/>
  <c r="AZ16" i="3"/>
  <c r="X17" i="3"/>
  <c r="AZ17" i="3"/>
  <c r="BC17" i="3"/>
  <c r="X18" i="3"/>
  <c r="AZ18" i="3"/>
  <c r="BC18" i="3" s="1"/>
  <c r="X19" i="3"/>
  <c r="AZ19" i="3"/>
  <c r="X20" i="3"/>
  <c r="AZ20" i="3"/>
  <c r="X21" i="3"/>
  <c r="AZ21" i="3"/>
  <c r="X22" i="3"/>
  <c r="AZ22" i="3"/>
  <c r="X23" i="3"/>
  <c r="AZ23" i="3"/>
  <c r="X24" i="3"/>
  <c r="AZ24" i="3"/>
  <c r="X25" i="3"/>
  <c r="AZ25" i="3"/>
  <c r="X26" i="3"/>
  <c r="AZ26" i="3"/>
  <c r="X27" i="3"/>
  <c r="AZ27" i="3"/>
  <c r="X28" i="3"/>
  <c r="AZ28" i="3"/>
  <c r="X29" i="3"/>
  <c r="AZ29" i="3"/>
  <c r="X30" i="3"/>
  <c r="AZ30" i="3"/>
  <c r="X31" i="3"/>
  <c r="AZ31" i="3"/>
  <c r="X32" i="3"/>
  <c r="AZ32" i="3"/>
  <c r="X33" i="3"/>
  <c r="AZ33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X36" i="3"/>
  <c r="AZ36" i="3"/>
  <c r="X37" i="3"/>
  <c r="AZ37" i="3"/>
  <c r="X38" i="3"/>
  <c r="AZ38" i="3"/>
  <c r="X39" i="3"/>
  <c r="AZ39" i="3"/>
  <c r="X40" i="3"/>
  <c r="AZ40" i="3"/>
  <c r="X41" i="3"/>
  <c r="AZ41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R10" i="3" s="1"/>
  <c r="S42" i="3"/>
  <c r="S10" i="3" s="1"/>
  <c r="T42" i="3"/>
  <c r="U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E43" i="3"/>
  <c r="F43" i="3"/>
  <c r="G43" i="3"/>
  <c r="H43" i="3"/>
  <c r="I43" i="3"/>
  <c r="J43" i="3"/>
  <c r="K43" i="3"/>
  <c r="L43" i="3"/>
  <c r="M43" i="3"/>
  <c r="M11" i="3" s="1"/>
  <c r="N43" i="3"/>
  <c r="O43" i="3"/>
  <c r="P43" i="3"/>
  <c r="Q43" i="3"/>
  <c r="Q11" i="3" s="1"/>
  <c r="R43" i="3"/>
  <c r="S43" i="3"/>
  <c r="T43" i="3"/>
  <c r="U43" i="3"/>
  <c r="U11" i="3" s="1"/>
  <c r="Z43" i="3"/>
  <c r="AA43" i="3"/>
  <c r="AB43" i="3"/>
  <c r="AC43" i="3"/>
  <c r="AC11" i="3" s="1"/>
  <c r="AD43" i="3"/>
  <c r="AE43" i="3"/>
  <c r="AF43" i="3"/>
  <c r="AG43" i="3"/>
  <c r="AH43" i="3"/>
  <c r="AI43" i="3"/>
  <c r="AJ43" i="3"/>
  <c r="AK43" i="3"/>
  <c r="AK11" i="3" s="1"/>
  <c r="AL43" i="3"/>
  <c r="AM43" i="3"/>
  <c r="AN43" i="3"/>
  <c r="AO43" i="3"/>
  <c r="AO11" i="3" s="1"/>
  <c r="AP43" i="3"/>
  <c r="AQ43" i="3"/>
  <c r="AR43" i="3"/>
  <c r="AS43" i="3"/>
  <c r="AT43" i="3"/>
  <c r="AU43" i="3"/>
  <c r="AV43" i="3"/>
  <c r="AW43" i="3"/>
  <c r="AX43" i="3"/>
  <c r="X44" i="3"/>
  <c r="AZ44" i="3"/>
  <c r="X45" i="3"/>
  <c r="AZ45" i="3"/>
  <c r="X46" i="3"/>
  <c r="BC46" i="3" s="1"/>
  <c r="X47" i="3"/>
  <c r="BC47" i="3" s="1"/>
  <c r="X48" i="3"/>
  <c r="AZ48" i="3"/>
  <c r="X49" i="3"/>
  <c r="AZ49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X54" i="3"/>
  <c r="AZ54" i="3"/>
  <c r="X55" i="3"/>
  <c r="AZ55" i="3"/>
  <c r="X56" i="3"/>
  <c r="AZ56" i="3"/>
  <c r="X57" i="3"/>
  <c r="AZ57" i="3"/>
  <c r="X58" i="3"/>
  <c r="AZ58" i="3"/>
  <c r="X59" i="3"/>
  <c r="AZ59" i="3"/>
  <c r="X60" i="3"/>
  <c r="AZ60" i="3"/>
  <c r="X61" i="3"/>
  <c r="BC61" i="3" s="1"/>
  <c r="AZ61" i="3"/>
  <c r="X62" i="3"/>
  <c r="AZ62" i="3"/>
  <c r="X63" i="3"/>
  <c r="AZ63" i="3"/>
  <c r="AX64" i="3"/>
  <c r="E66" i="3"/>
  <c r="E64" i="3" s="1"/>
  <c r="F66" i="3"/>
  <c r="F64" i="3" s="1"/>
  <c r="G66" i="3"/>
  <c r="G64" i="3" s="1"/>
  <c r="G50" i="3" s="1"/>
  <c r="H66" i="3"/>
  <c r="I66" i="3"/>
  <c r="I64" i="3" s="1"/>
  <c r="J66" i="3"/>
  <c r="J64" i="3" s="1"/>
  <c r="K66" i="3"/>
  <c r="K64" i="3" s="1"/>
  <c r="K50" i="3" s="1"/>
  <c r="L66" i="3"/>
  <c r="L64" i="3" s="1"/>
  <c r="M66" i="3"/>
  <c r="M64" i="3" s="1"/>
  <c r="N66" i="3"/>
  <c r="N64" i="3" s="1"/>
  <c r="O66" i="3"/>
  <c r="O64" i="3" s="1"/>
  <c r="P66" i="3"/>
  <c r="P64" i="3" s="1"/>
  <c r="Q66" i="3"/>
  <c r="Q64" i="3" s="1"/>
  <c r="R66" i="3"/>
  <c r="R64" i="3" s="1"/>
  <c r="S66" i="3"/>
  <c r="S64" i="3" s="1"/>
  <c r="T66" i="3"/>
  <c r="T64" i="3" s="1"/>
  <c r="U66" i="3"/>
  <c r="U64" i="3" s="1"/>
  <c r="Z66" i="3"/>
  <c r="Z64" i="3" s="1"/>
  <c r="AA66" i="3"/>
  <c r="AB66" i="3"/>
  <c r="AB64" i="3" s="1"/>
  <c r="AC66" i="3"/>
  <c r="AC64" i="3" s="1"/>
  <c r="AD66" i="3"/>
  <c r="AD64" i="3" s="1"/>
  <c r="AD50" i="3" s="1"/>
  <c r="AE66" i="3"/>
  <c r="AE64" i="3" s="1"/>
  <c r="AF66" i="3"/>
  <c r="AF64" i="3" s="1"/>
  <c r="AG66" i="3"/>
  <c r="AG64" i="3" s="1"/>
  <c r="AH66" i="3"/>
  <c r="AH64" i="3" s="1"/>
  <c r="AI66" i="3"/>
  <c r="AI64" i="3" s="1"/>
  <c r="AJ66" i="3"/>
  <c r="AJ64" i="3" s="1"/>
  <c r="AJ50" i="3" s="1"/>
  <c r="AK66" i="3"/>
  <c r="AK64" i="3" s="1"/>
  <c r="AL66" i="3"/>
  <c r="AL64" i="3" s="1"/>
  <c r="AM66" i="3"/>
  <c r="AM64" i="3" s="1"/>
  <c r="AN66" i="3"/>
  <c r="AN64" i="3" s="1"/>
  <c r="AO66" i="3"/>
  <c r="AO64" i="3" s="1"/>
  <c r="AP66" i="3"/>
  <c r="AP64" i="3" s="1"/>
  <c r="AP50" i="3" s="1"/>
  <c r="AQ66" i="3"/>
  <c r="AQ64" i="3" s="1"/>
  <c r="AR66" i="3"/>
  <c r="AR64" i="3" s="1"/>
  <c r="AS66" i="3"/>
  <c r="AS64" i="3" s="1"/>
  <c r="AT66" i="3"/>
  <c r="AT64" i="3" s="1"/>
  <c r="AU66" i="3"/>
  <c r="AU64" i="3" s="1"/>
  <c r="AV66" i="3"/>
  <c r="AV64" i="3" s="1"/>
  <c r="AW66" i="3"/>
  <c r="AW64" i="3" s="1"/>
  <c r="E67" i="3"/>
  <c r="F67" i="3"/>
  <c r="F65" i="3" s="1"/>
  <c r="G67" i="3"/>
  <c r="G65" i="3" s="1"/>
  <c r="H67" i="3"/>
  <c r="H65" i="3" s="1"/>
  <c r="I67" i="3"/>
  <c r="I65" i="3" s="1"/>
  <c r="I51" i="3" s="1"/>
  <c r="J67" i="3"/>
  <c r="J65" i="3" s="1"/>
  <c r="K67" i="3"/>
  <c r="K65" i="3" s="1"/>
  <c r="L67" i="3"/>
  <c r="L65" i="3" s="1"/>
  <c r="M67" i="3"/>
  <c r="M65" i="3" s="1"/>
  <c r="N67" i="3"/>
  <c r="N65" i="3" s="1"/>
  <c r="O67" i="3"/>
  <c r="O65" i="3" s="1"/>
  <c r="P67" i="3"/>
  <c r="P65" i="3" s="1"/>
  <c r="Q67" i="3"/>
  <c r="Q65" i="3" s="1"/>
  <c r="R67" i="3"/>
  <c r="R65" i="3" s="1"/>
  <c r="S67" i="3"/>
  <c r="S65" i="3" s="1"/>
  <c r="T67" i="3"/>
  <c r="T65" i="3" s="1"/>
  <c r="U67" i="3"/>
  <c r="U65" i="3" s="1"/>
  <c r="U51" i="3" s="1"/>
  <c r="Z67" i="3"/>
  <c r="Z65" i="3" s="1"/>
  <c r="AA67" i="3"/>
  <c r="AB67" i="3"/>
  <c r="AB65" i="3" s="1"/>
  <c r="AC67" i="3"/>
  <c r="AC65" i="3" s="1"/>
  <c r="AD67" i="3"/>
  <c r="AD65" i="3" s="1"/>
  <c r="AE67" i="3"/>
  <c r="AE65" i="3" s="1"/>
  <c r="AF67" i="3"/>
  <c r="AF65" i="3" s="1"/>
  <c r="AG67" i="3"/>
  <c r="AG65" i="3" s="1"/>
  <c r="AH67" i="3"/>
  <c r="AH65" i="3" s="1"/>
  <c r="AI67" i="3"/>
  <c r="AI65" i="3" s="1"/>
  <c r="AJ67" i="3"/>
  <c r="AJ65" i="3" s="1"/>
  <c r="AK67" i="3"/>
  <c r="AK65" i="3" s="1"/>
  <c r="AL67" i="3"/>
  <c r="AL65" i="3" s="1"/>
  <c r="AM67" i="3"/>
  <c r="AM65" i="3" s="1"/>
  <c r="AN67" i="3"/>
  <c r="AN65" i="3" s="1"/>
  <c r="AO67" i="3"/>
  <c r="AO65" i="3" s="1"/>
  <c r="AP67" i="3"/>
  <c r="AP65" i="3" s="1"/>
  <c r="AQ67" i="3"/>
  <c r="AQ65" i="3" s="1"/>
  <c r="AR67" i="3"/>
  <c r="AR65" i="3" s="1"/>
  <c r="AS67" i="3"/>
  <c r="AS65" i="3" s="1"/>
  <c r="AT67" i="3"/>
  <c r="AT65" i="3" s="1"/>
  <c r="AU67" i="3"/>
  <c r="AU65" i="3" s="1"/>
  <c r="AV67" i="3"/>
  <c r="AV65" i="3" s="1"/>
  <c r="AW67" i="3"/>
  <c r="AW65" i="3" s="1"/>
  <c r="X68" i="3"/>
  <c r="AZ68" i="3"/>
  <c r="X69" i="3"/>
  <c r="AZ69" i="3"/>
  <c r="X70" i="3"/>
  <c r="AZ70" i="3"/>
  <c r="X71" i="3"/>
  <c r="BC71" i="3" s="1"/>
  <c r="F11" i="3" l="1"/>
  <c r="AM51" i="3"/>
  <c r="BC33" i="3"/>
  <c r="BC48" i="3"/>
  <c r="BC41" i="3"/>
  <c r="BC29" i="3"/>
  <c r="BC23" i="3"/>
  <c r="BC21" i="3"/>
  <c r="BC19" i="3"/>
  <c r="AP11" i="3"/>
  <c r="Z11" i="3"/>
  <c r="J11" i="3"/>
  <c r="BC58" i="3"/>
  <c r="K51" i="3"/>
  <c r="AL10" i="3"/>
  <c r="AT51" i="3"/>
  <c r="AU50" i="3"/>
  <c r="BC62" i="3"/>
  <c r="AV51" i="3"/>
  <c r="AP51" i="3"/>
  <c r="AJ51" i="3"/>
  <c r="AH51" i="3"/>
  <c r="AF51" i="3"/>
  <c r="AD51" i="3"/>
  <c r="Z51" i="3"/>
  <c r="L51" i="3"/>
  <c r="H51" i="3"/>
  <c r="U50" i="3"/>
  <c r="M50" i="3"/>
  <c r="E50" i="3"/>
  <c r="BC44" i="3"/>
  <c r="O10" i="3"/>
  <c r="BC30" i="3"/>
  <c r="BC27" i="3"/>
  <c r="BC22" i="3"/>
  <c r="AT11" i="3"/>
  <c r="AT74" i="3" s="1"/>
  <c r="AD11" i="3"/>
  <c r="R11" i="3"/>
  <c r="J10" i="3"/>
  <c r="BC70" i="3"/>
  <c r="AU51" i="3"/>
  <c r="AQ51" i="3"/>
  <c r="AE51" i="3"/>
  <c r="S51" i="3"/>
  <c r="O51" i="3"/>
  <c r="G51" i="3"/>
  <c r="P50" i="3"/>
  <c r="AW10" i="3"/>
  <c r="AS10" i="3"/>
  <c r="AO10" i="3"/>
  <c r="AG10" i="3"/>
  <c r="AC10" i="3"/>
  <c r="U10" i="3"/>
  <c r="U73" i="3" s="1"/>
  <c r="Q10" i="3"/>
  <c r="M10" i="3"/>
  <c r="I10" i="3"/>
  <c r="AN51" i="3"/>
  <c r="T51" i="3"/>
  <c r="AU11" i="3"/>
  <c r="AM11" i="3"/>
  <c r="AM74" i="3" s="1"/>
  <c r="AE11" i="3"/>
  <c r="S11" i="3"/>
  <c r="K11" i="3"/>
  <c r="K74" i="3" s="1"/>
  <c r="BC63" i="3"/>
  <c r="AN50" i="3"/>
  <c r="BC36" i="3"/>
  <c r="BC69" i="3"/>
  <c r="I50" i="3"/>
  <c r="BC56" i="3"/>
  <c r="BC54" i="3"/>
  <c r="S50" i="3"/>
  <c r="S73" i="3" s="1"/>
  <c r="O50" i="3"/>
  <c r="BC49" i="3"/>
  <c r="BC45" i="3"/>
  <c r="AZ35" i="3"/>
  <c r="BC26" i="3"/>
  <c r="AS11" i="3"/>
  <c r="AQ11" i="3"/>
  <c r="AI11" i="3"/>
  <c r="AA11" i="3"/>
  <c r="O11" i="3"/>
  <c r="O74" i="3" s="1"/>
  <c r="G11" i="3"/>
  <c r="AI51" i="3"/>
  <c r="L50" i="3"/>
  <c r="Q50" i="3"/>
  <c r="AT50" i="3"/>
  <c r="U74" i="3"/>
  <c r="AV11" i="3"/>
  <c r="AV74" i="3" s="1"/>
  <c r="AR11" i="3"/>
  <c r="AN11" i="3"/>
  <c r="AJ11" i="3"/>
  <c r="AJ74" i="3" s="1"/>
  <c r="AF11" i="3"/>
  <c r="AF74" i="3" s="1"/>
  <c r="AB11" i="3"/>
  <c r="T11" i="3"/>
  <c r="T74" i="3" s="1"/>
  <c r="P11" i="3"/>
  <c r="L11" i="3"/>
  <c r="H11" i="3"/>
  <c r="H74" i="3" s="1"/>
  <c r="AH10" i="3"/>
  <c r="N10" i="3"/>
  <c r="F10" i="3"/>
  <c r="BC39" i="3"/>
  <c r="AM10" i="3"/>
  <c r="K10" i="3"/>
  <c r="K73" i="3" s="1"/>
  <c r="K72" i="3" s="1"/>
  <c r="X34" i="3"/>
  <c r="BC15" i="3"/>
  <c r="AX11" i="3"/>
  <c r="AX74" i="3" s="1"/>
  <c r="AX72" i="3" s="1"/>
  <c r="AL11" i="3"/>
  <c r="AH11" i="3"/>
  <c r="AV10" i="3"/>
  <c r="AR10" i="3"/>
  <c r="AN10" i="3"/>
  <c r="AJ10" i="3"/>
  <c r="AF10" i="3"/>
  <c r="AB10" i="3"/>
  <c r="T10" i="3"/>
  <c r="H10" i="3"/>
  <c r="BC37" i="3"/>
  <c r="N11" i="3"/>
  <c r="BC68" i="3"/>
  <c r="AL51" i="3"/>
  <c r="AI50" i="3"/>
  <c r="AE50" i="3"/>
  <c r="BC57" i="3"/>
  <c r="AK51" i="3"/>
  <c r="AK74" i="3" s="1"/>
  <c r="AL50" i="3"/>
  <c r="AL73" i="3" s="1"/>
  <c r="AH50" i="3"/>
  <c r="AZ43" i="3"/>
  <c r="AK10" i="3"/>
  <c r="BC40" i="3"/>
  <c r="AW11" i="3"/>
  <c r="AG11" i="3"/>
  <c r="AT10" i="3"/>
  <c r="AP10" i="3"/>
  <c r="AP73" i="3" s="1"/>
  <c r="AD10" i="3"/>
  <c r="AD73" i="3" s="1"/>
  <c r="Z10" i="3"/>
  <c r="Z73" i="3" s="1"/>
  <c r="BC31" i="3"/>
  <c r="BC28" i="3"/>
  <c r="AQ10" i="3"/>
  <c r="AA10" i="3"/>
  <c r="AJ73" i="3"/>
  <c r="AJ72" i="3" s="1"/>
  <c r="AR51" i="3"/>
  <c r="AR74" i="3" s="1"/>
  <c r="AB51" i="3"/>
  <c r="AB74" i="3" s="1"/>
  <c r="P51" i="3"/>
  <c r="P74" i="3" s="1"/>
  <c r="H64" i="3"/>
  <c r="X64" i="3" s="1"/>
  <c r="X66" i="3"/>
  <c r="Z50" i="3"/>
  <c r="X42" i="3"/>
  <c r="AZ34" i="3"/>
  <c r="L74" i="3"/>
  <c r="P10" i="3"/>
  <c r="P73" i="3" s="1"/>
  <c r="L10" i="3"/>
  <c r="L73" i="3" s="1"/>
  <c r="X67" i="3"/>
  <c r="AA64" i="3"/>
  <c r="AZ64" i="3" s="1"/>
  <c r="AZ66" i="3"/>
  <c r="BC60" i="3"/>
  <c r="AZ53" i="3"/>
  <c r="X43" i="3"/>
  <c r="E11" i="3"/>
  <c r="AZ42" i="3"/>
  <c r="BC25" i="3"/>
  <c r="AZ13" i="3"/>
  <c r="AE74" i="3"/>
  <c r="AZ12" i="3"/>
  <c r="AU10" i="3"/>
  <c r="AU73" i="3" s="1"/>
  <c r="AI10" i="3"/>
  <c r="AE10" i="3"/>
  <c r="E65" i="3"/>
  <c r="AV50" i="3"/>
  <c r="AV73" i="3" s="1"/>
  <c r="AV72" i="3" s="1"/>
  <c r="AR50" i="3"/>
  <c r="AF50" i="3"/>
  <c r="AF73" i="3" s="1"/>
  <c r="AF72" i="3" s="1"/>
  <c r="AB50" i="3"/>
  <c r="AB73" i="3" s="1"/>
  <c r="T50" i="3"/>
  <c r="X35" i="3"/>
  <c r="BC35" i="3" s="1"/>
  <c r="BC16" i="3"/>
  <c r="AZ67" i="3"/>
  <c r="AA65" i="3"/>
  <c r="AA51" i="3" s="1"/>
  <c r="AW51" i="3"/>
  <c r="AS51" i="3"/>
  <c r="AS74" i="3" s="1"/>
  <c r="AO51" i="3"/>
  <c r="AO74" i="3" s="1"/>
  <c r="AG51" i="3"/>
  <c r="AC51" i="3"/>
  <c r="AC74" i="3" s="1"/>
  <c r="Q51" i="3"/>
  <c r="Q74" i="3" s="1"/>
  <c r="M51" i="3"/>
  <c r="M74" i="3" s="1"/>
  <c r="X53" i="3"/>
  <c r="AQ50" i="3"/>
  <c r="AM50" i="3"/>
  <c r="AA50" i="3"/>
  <c r="AA73" i="3" s="1"/>
  <c r="AZ52" i="3"/>
  <c r="BC32" i="3"/>
  <c r="I11" i="3"/>
  <c r="I74" i="3" s="1"/>
  <c r="E10" i="3"/>
  <c r="X12" i="3"/>
  <c r="BC55" i="3"/>
  <c r="R50" i="3"/>
  <c r="R73" i="3" s="1"/>
  <c r="N50" i="3"/>
  <c r="N73" i="3" s="1"/>
  <c r="J50" i="3"/>
  <c r="J73" i="3" s="1"/>
  <c r="F50" i="3"/>
  <c r="BC38" i="3"/>
  <c r="BC20" i="3"/>
  <c r="G10" i="3"/>
  <c r="G73" i="3" s="1"/>
  <c r="BC59" i="3"/>
  <c r="R51" i="3"/>
  <c r="R74" i="3" s="1"/>
  <c r="N51" i="3"/>
  <c r="J51" i="3"/>
  <c r="F51" i="3"/>
  <c r="F74" i="3" s="1"/>
  <c r="AW50" i="3"/>
  <c r="AS50" i="3"/>
  <c r="AS73" i="3" s="1"/>
  <c r="AO50" i="3"/>
  <c r="AO73" i="3" s="1"/>
  <c r="AK50" i="3"/>
  <c r="AK73" i="3" s="1"/>
  <c r="AG50" i="3"/>
  <c r="AG73" i="3" s="1"/>
  <c r="AC50" i="3"/>
  <c r="AC73" i="3" s="1"/>
  <c r="X52" i="3"/>
  <c r="BC52" i="3" s="1"/>
  <c r="BC24" i="3"/>
  <c r="X13" i="3"/>
  <c r="BC13" i="3" s="1"/>
  <c r="AP74" i="3" l="1"/>
  <c r="AN74" i="3"/>
  <c r="BC34" i="3"/>
  <c r="AW73" i="3"/>
  <c r="AG74" i="3"/>
  <c r="BC43" i="3"/>
  <c r="Q73" i="3"/>
  <c r="Q72" i="3" s="1"/>
  <c r="J74" i="3"/>
  <c r="J72" i="3" s="1"/>
  <c r="N74" i="3"/>
  <c r="N72" i="3" s="1"/>
  <c r="AH74" i="3"/>
  <c r="O73" i="3"/>
  <c r="O72" i="3" s="1"/>
  <c r="BC67" i="3"/>
  <c r="AU74" i="3"/>
  <c r="S74" i="3"/>
  <c r="I73" i="3"/>
  <c r="I72" i="3" s="1"/>
  <c r="Z74" i="3"/>
  <c r="AK72" i="3"/>
  <c r="AL74" i="3"/>
  <c r="AI74" i="3"/>
  <c r="G74" i="3"/>
  <c r="G72" i="3" s="1"/>
  <c r="AQ74" i="3"/>
  <c r="S72" i="3"/>
  <c r="AD74" i="3"/>
  <c r="AD72" i="3" s="1"/>
  <c r="M73" i="3"/>
  <c r="M72" i="3" s="1"/>
  <c r="AP72" i="3"/>
  <c r="AM73" i="3"/>
  <c r="AM72" i="3" s="1"/>
  <c r="U72" i="3"/>
  <c r="AO72" i="3"/>
  <c r="AZ11" i="3"/>
  <c r="AQ73" i="3"/>
  <c r="AL72" i="3"/>
  <c r="AC72" i="3"/>
  <c r="AS72" i="3"/>
  <c r="BC12" i="3"/>
  <c r="BC53" i="3"/>
  <c r="H50" i="3"/>
  <c r="H73" i="3" s="1"/>
  <c r="H72" i="3" s="1"/>
  <c r="AR73" i="3"/>
  <c r="AR72" i="3" s="1"/>
  <c r="AE73" i="3"/>
  <c r="AE72" i="3" s="1"/>
  <c r="P72" i="3"/>
  <c r="AT73" i="3"/>
  <c r="AT72" i="3" s="1"/>
  <c r="AN73" i="3"/>
  <c r="AN72" i="3" s="1"/>
  <c r="AH73" i="3"/>
  <c r="AH72" i="3" s="1"/>
  <c r="AW74" i="3"/>
  <c r="AW72" i="3" s="1"/>
  <c r="T73" i="3"/>
  <c r="T72" i="3" s="1"/>
  <c r="AI73" i="3"/>
  <c r="AI72" i="3" s="1"/>
  <c r="BC66" i="3"/>
  <c r="AZ51" i="3"/>
  <c r="AA74" i="3"/>
  <c r="AA72" i="3" s="1"/>
  <c r="AZ10" i="3"/>
  <c r="AG72" i="3"/>
  <c r="X65" i="3"/>
  <c r="E51" i="3"/>
  <c r="X51" i="3" s="1"/>
  <c r="BC51" i="3" s="1"/>
  <c r="AU72" i="3"/>
  <c r="X11" i="3"/>
  <c r="BC42" i="3"/>
  <c r="BC64" i="3"/>
  <c r="X10" i="3"/>
  <c r="E73" i="3"/>
  <c r="F73" i="3"/>
  <c r="F72" i="3" s="1"/>
  <c r="AB72" i="3"/>
  <c r="AZ65" i="3"/>
  <c r="R72" i="3"/>
  <c r="Z72" i="3"/>
  <c r="L72" i="3"/>
  <c r="AZ50" i="3"/>
  <c r="AZ39" i="1"/>
  <c r="AZ41" i="1"/>
  <c r="AZ43" i="1"/>
  <c r="AW36" i="1"/>
  <c r="AW37" i="1"/>
  <c r="AW44" i="1"/>
  <c r="AW45" i="1"/>
  <c r="AW54" i="1"/>
  <c r="AW52" i="1" s="1"/>
  <c r="AW55" i="1"/>
  <c r="AW53" i="1" s="1"/>
  <c r="AW74" i="1" s="1"/>
  <c r="AW62" i="1"/>
  <c r="AW60" i="1" s="1"/>
  <c r="AW63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Z62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Z5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Z44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Z36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Z12" i="1"/>
  <c r="Y72" i="7"/>
  <c r="Y58" i="7" s="1"/>
  <c r="BF14" i="7"/>
  <c r="BG14" i="7" s="1"/>
  <c r="AZ73" i="3" l="1"/>
  <c r="BF13" i="7"/>
  <c r="BG13" i="7" s="1"/>
  <c r="BC10" i="3"/>
  <c r="E74" i="3"/>
  <c r="X74" i="3" s="1"/>
  <c r="BF58" i="7"/>
  <c r="BG58" i="7" s="1"/>
  <c r="BF72" i="7"/>
  <c r="BG72" i="7" s="1"/>
  <c r="Y57" i="7"/>
  <c r="Y103" i="7" s="1"/>
  <c r="BF71" i="7"/>
  <c r="BG71" i="7" s="1"/>
  <c r="BF44" i="7"/>
  <c r="BG44" i="7" s="1"/>
  <c r="BF43" i="7"/>
  <c r="BG43" i="7" s="1"/>
  <c r="X50" i="3"/>
  <c r="BC50" i="3"/>
  <c r="AQ72" i="3"/>
  <c r="AZ74" i="3"/>
  <c r="BC11" i="3"/>
  <c r="AZ72" i="3"/>
  <c r="X73" i="3"/>
  <c r="BC73" i="3" s="1"/>
  <c r="BC65" i="3"/>
  <c r="AW10" i="1"/>
  <c r="AW73" i="1" s="1"/>
  <c r="BC74" i="3" l="1"/>
  <c r="E72" i="3"/>
  <c r="X72" i="3" s="1"/>
  <c r="BF57" i="7"/>
  <c r="BG57" i="7" s="1"/>
  <c r="V12" i="7"/>
  <c r="BF12" i="7"/>
  <c r="BF11" i="7"/>
  <c r="V103" i="7"/>
  <c r="V11" i="7"/>
  <c r="BC72" i="3"/>
  <c r="BA72" i="6"/>
  <c r="AB71" i="6"/>
  <c r="AC71" i="6"/>
  <c r="AD71" i="6"/>
  <c r="AE71" i="6"/>
  <c r="AF71" i="6"/>
  <c r="AG71" i="6"/>
  <c r="AH71" i="6"/>
  <c r="AI71" i="6"/>
  <c r="AJ71" i="6"/>
  <c r="AK71" i="6"/>
  <c r="AL71" i="6"/>
  <c r="AM71" i="6"/>
  <c r="AN71" i="6"/>
  <c r="AO71" i="6"/>
  <c r="AP71" i="6"/>
  <c r="AQ71" i="6"/>
  <c r="AR71" i="6"/>
  <c r="AS71" i="6"/>
  <c r="AT71" i="6"/>
  <c r="AU71" i="6"/>
  <c r="AV71" i="6"/>
  <c r="AW71" i="6"/>
  <c r="AA71" i="6"/>
  <c r="AB70" i="6"/>
  <c r="AB62" i="6" s="1"/>
  <c r="AC70" i="6"/>
  <c r="AC62" i="6" s="1"/>
  <c r="AD70" i="6"/>
  <c r="AD62" i="6" s="1"/>
  <c r="AE70" i="6"/>
  <c r="AE62" i="6" s="1"/>
  <c r="AF70" i="6"/>
  <c r="AF62" i="6" s="1"/>
  <c r="AG70" i="6"/>
  <c r="AG62" i="6" s="1"/>
  <c r="AH70" i="6"/>
  <c r="AH62" i="6" s="1"/>
  <c r="AI70" i="6"/>
  <c r="AI62" i="6" s="1"/>
  <c r="AJ70" i="6"/>
  <c r="AJ62" i="6" s="1"/>
  <c r="AK70" i="6"/>
  <c r="AK62" i="6" s="1"/>
  <c r="AL70" i="6"/>
  <c r="AL62" i="6" s="1"/>
  <c r="AM70" i="6"/>
  <c r="AM62" i="6" s="1"/>
  <c r="AN70" i="6"/>
  <c r="AN62" i="6" s="1"/>
  <c r="AO70" i="6"/>
  <c r="AO62" i="6" s="1"/>
  <c r="AP70" i="6"/>
  <c r="AP62" i="6" s="1"/>
  <c r="AQ70" i="6"/>
  <c r="AQ62" i="6" s="1"/>
  <c r="AR70" i="6"/>
  <c r="AR62" i="6" s="1"/>
  <c r="AS70" i="6"/>
  <c r="AS62" i="6" s="1"/>
  <c r="AT70" i="6"/>
  <c r="AT62" i="6" s="1"/>
  <c r="AU70" i="6"/>
  <c r="AU62" i="6" s="1"/>
  <c r="AV70" i="6"/>
  <c r="AV62" i="6" s="1"/>
  <c r="AW70" i="6"/>
  <c r="AW62" i="6" s="1"/>
  <c r="AA70" i="6"/>
  <c r="AA62" i="6" s="1"/>
  <c r="BA73" i="6"/>
  <c r="BA64" i="6"/>
  <c r="BA66" i="6"/>
  <c r="AB65" i="6"/>
  <c r="AC65" i="6"/>
  <c r="AD65" i="6"/>
  <c r="AE65" i="6"/>
  <c r="AF65" i="6"/>
  <c r="AG65" i="6"/>
  <c r="AH65" i="6"/>
  <c r="AI65" i="6"/>
  <c r="AJ65" i="6"/>
  <c r="AK65" i="6"/>
  <c r="AL65" i="6"/>
  <c r="AM65" i="6"/>
  <c r="AN65" i="6"/>
  <c r="AO65" i="6"/>
  <c r="AP65" i="6"/>
  <c r="AQ65" i="6"/>
  <c r="AR65" i="6"/>
  <c r="AS65" i="6"/>
  <c r="AT65" i="6"/>
  <c r="AW65" i="6"/>
  <c r="AA65" i="6"/>
  <c r="BA61" i="6"/>
  <c r="BA60" i="6"/>
  <c r="BA59" i="6"/>
  <c r="BA58" i="6"/>
  <c r="BA57" i="6"/>
  <c r="BA56" i="6"/>
  <c r="AU53" i="6"/>
  <c r="AV53" i="6"/>
  <c r="AW53" i="6"/>
  <c r="AB55" i="6"/>
  <c r="AC55" i="6"/>
  <c r="AC53" i="6" s="1"/>
  <c r="AD55" i="6"/>
  <c r="AD53" i="6" s="1"/>
  <c r="AE55" i="6"/>
  <c r="AE53" i="6" s="1"/>
  <c r="AF55" i="6"/>
  <c r="AF53" i="6" s="1"/>
  <c r="AG55" i="6"/>
  <c r="AG53" i="6" s="1"/>
  <c r="AH55" i="6"/>
  <c r="AH53" i="6" s="1"/>
  <c r="AI55" i="6"/>
  <c r="AI53" i="6" s="1"/>
  <c r="AJ55" i="6"/>
  <c r="AJ53" i="6" s="1"/>
  <c r="AK55" i="6"/>
  <c r="AK53" i="6" s="1"/>
  <c r="AL55" i="6"/>
  <c r="AL53" i="6" s="1"/>
  <c r="AM55" i="6"/>
  <c r="AM53" i="6" s="1"/>
  <c r="AN55" i="6"/>
  <c r="AN53" i="6" s="1"/>
  <c r="AO55" i="6"/>
  <c r="AO53" i="6" s="1"/>
  <c r="AP55" i="6"/>
  <c r="AP53" i="6" s="1"/>
  <c r="AQ55" i="6"/>
  <c r="AQ53" i="6" s="1"/>
  <c r="AR55" i="6"/>
  <c r="AR53" i="6" s="1"/>
  <c r="AS55" i="6"/>
  <c r="AS53" i="6" s="1"/>
  <c r="AT55" i="6"/>
  <c r="AT53" i="6" s="1"/>
  <c r="AA55" i="6"/>
  <c r="AA53" i="6" s="1"/>
  <c r="AB54" i="6"/>
  <c r="AB52" i="6" s="1"/>
  <c r="AC54" i="6"/>
  <c r="AC52" i="6" s="1"/>
  <c r="AD54" i="6"/>
  <c r="AD52" i="6" s="1"/>
  <c r="AE54" i="6"/>
  <c r="AE52" i="6" s="1"/>
  <c r="AF54" i="6"/>
  <c r="AF52" i="6" s="1"/>
  <c r="AG54" i="6"/>
  <c r="AG52" i="6" s="1"/>
  <c r="AH54" i="6"/>
  <c r="AH52" i="6" s="1"/>
  <c r="AI54" i="6"/>
  <c r="AI52" i="6" s="1"/>
  <c r="AJ54" i="6"/>
  <c r="AJ52" i="6" s="1"/>
  <c r="AK54" i="6"/>
  <c r="AK52" i="6" s="1"/>
  <c r="AL54" i="6"/>
  <c r="AL52" i="6" s="1"/>
  <c r="AM54" i="6"/>
  <c r="AM52" i="6" s="1"/>
  <c r="AN54" i="6"/>
  <c r="AN52" i="6" s="1"/>
  <c r="AO54" i="6"/>
  <c r="AO52" i="6" s="1"/>
  <c r="AP54" i="6"/>
  <c r="AP52" i="6" s="1"/>
  <c r="AQ54" i="6"/>
  <c r="AQ52" i="6" s="1"/>
  <c r="AR54" i="6"/>
  <c r="AR52" i="6" s="1"/>
  <c r="AS54" i="6"/>
  <c r="AS52" i="6" s="1"/>
  <c r="AT54" i="6"/>
  <c r="AT52" i="6" s="1"/>
  <c r="AA54" i="6"/>
  <c r="BA43" i="6"/>
  <c r="BA41" i="6"/>
  <c r="BA42" i="6"/>
  <c r="BA40" i="6"/>
  <c r="BA35" i="6"/>
  <c r="BA39" i="6"/>
  <c r="BA38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AR12" i="6"/>
  <c r="AS12" i="6"/>
  <c r="AT12" i="6"/>
  <c r="AU12" i="6"/>
  <c r="AU10" i="6" s="1"/>
  <c r="AV12" i="6"/>
  <c r="AV10" i="6" s="1"/>
  <c r="AW12" i="6"/>
  <c r="AW10" i="6" s="1"/>
  <c r="AX12" i="6"/>
  <c r="AA12" i="6"/>
  <c r="BA33" i="6"/>
  <c r="BA34" i="6"/>
  <c r="BA31" i="6"/>
  <c r="BA32" i="6"/>
  <c r="BA28" i="6"/>
  <c r="BA30" i="6"/>
  <c r="BA29" i="6"/>
  <c r="BA27" i="6"/>
  <c r="BA26" i="6"/>
  <c r="BA25" i="6"/>
  <c r="BA24" i="6"/>
  <c r="BA23" i="6"/>
  <c r="BA22" i="6"/>
  <c r="BA21" i="6"/>
  <c r="BA20" i="6"/>
  <c r="BA16" i="6"/>
  <c r="BA17" i="6"/>
  <c r="BA19" i="6"/>
  <c r="BA18" i="6"/>
  <c r="BA15" i="6"/>
  <c r="BA14" i="6"/>
  <c r="AW11" i="6"/>
  <c r="X72" i="6"/>
  <c r="X71" i="6"/>
  <c r="X75" i="6"/>
  <c r="X74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E70" i="6"/>
  <c r="F65" i="6"/>
  <c r="F63" i="6" s="1"/>
  <c r="G65" i="6"/>
  <c r="G63" i="6" s="1"/>
  <c r="H65" i="6"/>
  <c r="H63" i="6" s="1"/>
  <c r="I65" i="6"/>
  <c r="I63" i="6" s="1"/>
  <c r="J65" i="6"/>
  <c r="J63" i="6" s="1"/>
  <c r="K65" i="6"/>
  <c r="K63" i="6" s="1"/>
  <c r="L65" i="6"/>
  <c r="L63" i="6" s="1"/>
  <c r="M65" i="6"/>
  <c r="M63" i="6" s="1"/>
  <c r="N65" i="6"/>
  <c r="N63" i="6" s="1"/>
  <c r="O65" i="6"/>
  <c r="O63" i="6" s="1"/>
  <c r="P65" i="6"/>
  <c r="P63" i="6" s="1"/>
  <c r="Q65" i="6"/>
  <c r="Q63" i="6" s="1"/>
  <c r="R65" i="6"/>
  <c r="R63" i="6" s="1"/>
  <c r="S65" i="6"/>
  <c r="S63" i="6" s="1"/>
  <c r="T65" i="6"/>
  <c r="T63" i="6" s="1"/>
  <c r="U65" i="6"/>
  <c r="U63" i="6" s="1"/>
  <c r="E65" i="6"/>
  <c r="E63" i="6" s="1"/>
  <c r="F64" i="6"/>
  <c r="F62" i="6" s="1"/>
  <c r="G64" i="6"/>
  <c r="H64" i="6"/>
  <c r="I64" i="6"/>
  <c r="J64" i="6"/>
  <c r="K64" i="6"/>
  <c r="L64" i="6"/>
  <c r="M64" i="6"/>
  <c r="N64" i="6"/>
  <c r="N62" i="6" s="1"/>
  <c r="O64" i="6"/>
  <c r="P64" i="6"/>
  <c r="Q64" i="6"/>
  <c r="R64" i="6"/>
  <c r="R62" i="6" s="1"/>
  <c r="S64" i="6"/>
  <c r="T64" i="6"/>
  <c r="U64" i="6"/>
  <c r="E64" i="6"/>
  <c r="X66" i="6"/>
  <c r="F55" i="6"/>
  <c r="G55" i="6"/>
  <c r="G53" i="6" s="1"/>
  <c r="H55" i="6"/>
  <c r="I55" i="6"/>
  <c r="J55" i="6"/>
  <c r="K55" i="6"/>
  <c r="L55" i="6"/>
  <c r="M55" i="6"/>
  <c r="N55" i="6"/>
  <c r="N53" i="6" s="1"/>
  <c r="O55" i="6"/>
  <c r="O53" i="6" s="1"/>
  <c r="P55" i="6"/>
  <c r="Q55" i="6"/>
  <c r="R55" i="6"/>
  <c r="S55" i="6"/>
  <c r="S53" i="6" s="1"/>
  <c r="T55" i="6"/>
  <c r="U55" i="6"/>
  <c r="E55" i="6"/>
  <c r="F54" i="6"/>
  <c r="F52" i="6" s="1"/>
  <c r="G54" i="6"/>
  <c r="G52" i="6" s="1"/>
  <c r="H54" i="6"/>
  <c r="H52" i="6" s="1"/>
  <c r="I54" i="6"/>
  <c r="I52" i="6" s="1"/>
  <c r="J54" i="6"/>
  <c r="J52" i="6" s="1"/>
  <c r="K54" i="6"/>
  <c r="K52" i="6" s="1"/>
  <c r="L54" i="6"/>
  <c r="L52" i="6" s="1"/>
  <c r="M54" i="6"/>
  <c r="M52" i="6" s="1"/>
  <c r="N54" i="6"/>
  <c r="N52" i="6" s="1"/>
  <c r="O54" i="6"/>
  <c r="O52" i="6" s="1"/>
  <c r="P54" i="6"/>
  <c r="P52" i="6" s="1"/>
  <c r="Q54" i="6"/>
  <c r="Q52" i="6" s="1"/>
  <c r="R54" i="6"/>
  <c r="R52" i="6" s="1"/>
  <c r="S54" i="6"/>
  <c r="S52" i="6" s="1"/>
  <c r="T54" i="6"/>
  <c r="T52" i="6" s="1"/>
  <c r="U54" i="6"/>
  <c r="U52" i="6" s="1"/>
  <c r="E54" i="6"/>
  <c r="E52" i="6" s="1"/>
  <c r="X61" i="6"/>
  <c r="X60" i="6"/>
  <c r="X48" i="6"/>
  <c r="X41" i="6"/>
  <c r="X40" i="6"/>
  <c r="X33" i="6"/>
  <c r="X30" i="6"/>
  <c r="BD30" i="6" s="1"/>
  <c r="X28" i="6"/>
  <c r="X23" i="6"/>
  <c r="X21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E12" i="6"/>
  <c r="Z76" i="5"/>
  <c r="Z74" i="5" s="1"/>
  <c r="Z72" i="5" s="1"/>
  <c r="AA76" i="5"/>
  <c r="AB76" i="5"/>
  <c r="AB74" i="5" s="1"/>
  <c r="AB72" i="5" s="1"/>
  <c r="AC76" i="5"/>
  <c r="AC74" i="5" s="1"/>
  <c r="AC72" i="5" s="1"/>
  <c r="AD76" i="5"/>
  <c r="AD74" i="5" s="1"/>
  <c r="AD72" i="5" s="1"/>
  <c r="AE76" i="5"/>
  <c r="AE74" i="5" s="1"/>
  <c r="AE72" i="5" s="1"/>
  <c r="AF76" i="5"/>
  <c r="AF74" i="5" s="1"/>
  <c r="AF72" i="5" s="1"/>
  <c r="AG76" i="5"/>
  <c r="AG74" i="5" s="1"/>
  <c r="AG72" i="5" s="1"/>
  <c r="AH76" i="5"/>
  <c r="AH74" i="5" s="1"/>
  <c r="AH72" i="5" s="1"/>
  <c r="AI76" i="5"/>
  <c r="AI74" i="5" s="1"/>
  <c r="AI72" i="5" s="1"/>
  <c r="AJ76" i="5"/>
  <c r="AJ74" i="5" s="1"/>
  <c r="AJ72" i="5" s="1"/>
  <c r="AK76" i="5"/>
  <c r="AK74" i="5" s="1"/>
  <c r="AK72" i="5" s="1"/>
  <c r="AL76" i="5"/>
  <c r="AL74" i="5" s="1"/>
  <c r="AL72" i="5" s="1"/>
  <c r="AM76" i="5"/>
  <c r="AM74" i="5" s="1"/>
  <c r="AM72" i="5" s="1"/>
  <c r="AN76" i="5"/>
  <c r="AN74" i="5" s="1"/>
  <c r="AN72" i="5" s="1"/>
  <c r="AO76" i="5"/>
  <c r="AO74" i="5" s="1"/>
  <c r="AO72" i="5" s="1"/>
  <c r="AP76" i="5"/>
  <c r="AP74" i="5" s="1"/>
  <c r="AQ76" i="5"/>
  <c r="AQ74" i="5" s="1"/>
  <c r="AQ72" i="5" s="1"/>
  <c r="AR76" i="5"/>
  <c r="AR74" i="5" s="1"/>
  <c r="AR72" i="5" s="1"/>
  <c r="AS76" i="5"/>
  <c r="AS74" i="5" s="1"/>
  <c r="AS72" i="5" s="1"/>
  <c r="AT76" i="5"/>
  <c r="AT74" i="5" s="1"/>
  <c r="AT72" i="5" s="1"/>
  <c r="AU76" i="5"/>
  <c r="AV76" i="5"/>
  <c r="AV74" i="5" s="1"/>
  <c r="AV72" i="5" s="1"/>
  <c r="AW76" i="5"/>
  <c r="AW74" i="5" s="1"/>
  <c r="AW72" i="5" s="1"/>
  <c r="E75" i="5"/>
  <c r="E73" i="5" s="1"/>
  <c r="E71" i="5" s="1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E76" i="5"/>
  <c r="E74" i="5" s="1"/>
  <c r="E72" i="5" s="1"/>
  <c r="Z75" i="5"/>
  <c r="Z73" i="5" s="1"/>
  <c r="Z71" i="5" s="1"/>
  <c r="F75" i="5"/>
  <c r="G75" i="5"/>
  <c r="G73" i="5" s="1"/>
  <c r="G71" i="5" s="1"/>
  <c r="H75" i="5"/>
  <c r="H73" i="5" s="1"/>
  <c r="H71" i="5" s="1"/>
  <c r="I75" i="5"/>
  <c r="I73" i="5" s="1"/>
  <c r="I71" i="5" s="1"/>
  <c r="J75" i="5"/>
  <c r="J73" i="5" s="1"/>
  <c r="J71" i="5" s="1"/>
  <c r="K75" i="5"/>
  <c r="K73" i="5" s="1"/>
  <c r="K71" i="5" s="1"/>
  <c r="L75" i="5"/>
  <c r="L73" i="5" s="1"/>
  <c r="L71" i="5" s="1"/>
  <c r="M75" i="5"/>
  <c r="M73" i="5" s="1"/>
  <c r="M71" i="5" s="1"/>
  <c r="N75" i="5"/>
  <c r="N73" i="5" s="1"/>
  <c r="N71" i="5" s="1"/>
  <c r="O75" i="5"/>
  <c r="O73" i="5" s="1"/>
  <c r="O71" i="5" s="1"/>
  <c r="P75" i="5"/>
  <c r="P73" i="5" s="1"/>
  <c r="P71" i="5" s="1"/>
  <c r="Q75" i="5"/>
  <c r="Q73" i="5" s="1"/>
  <c r="Q71" i="5" s="1"/>
  <c r="R75" i="5"/>
  <c r="R73" i="5" s="1"/>
  <c r="R71" i="5" s="1"/>
  <c r="S75" i="5"/>
  <c r="S73" i="5" s="1"/>
  <c r="S71" i="5" s="1"/>
  <c r="T75" i="5"/>
  <c r="T73" i="5" s="1"/>
  <c r="T71" i="5" s="1"/>
  <c r="U75" i="5"/>
  <c r="U73" i="5" s="1"/>
  <c r="U71" i="5" s="1"/>
  <c r="AA75" i="5"/>
  <c r="AA73" i="5" s="1"/>
  <c r="AA71" i="5" s="1"/>
  <c r="AB75" i="5"/>
  <c r="AB73" i="5" s="1"/>
  <c r="AB71" i="5" s="1"/>
  <c r="AC75" i="5"/>
  <c r="AC73" i="5" s="1"/>
  <c r="AC71" i="5" s="1"/>
  <c r="AD75" i="5"/>
  <c r="AD73" i="5" s="1"/>
  <c r="AD71" i="5" s="1"/>
  <c r="AE75" i="5"/>
  <c r="AE73" i="5" s="1"/>
  <c r="AE71" i="5" s="1"/>
  <c r="AF75" i="5"/>
  <c r="AF73" i="5" s="1"/>
  <c r="AF71" i="5" s="1"/>
  <c r="AG75" i="5"/>
  <c r="AG73" i="5" s="1"/>
  <c r="AG71" i="5" s="1"/>
  <c r="AH75" i="5"/>
  <c r="AH73" i="5" s="1"/>
  <c r="AH71" i="5" s="1"/>
  <c r="AI75" i="5"/>
  <c r="AI73" i="5" s="1"/>
  <c r="AI71" i="5" s="1"/>
  <c r="AJ75" i="5"/>
  <c r="AK75" i="5"/>
  <c r="AK73" i="5" s="1"/>
  <c r="AK71" i="5" s="1"/>
  <c r="AL75" i="5"/>
  <c r="AL73" i="5" s="1"/>
  <c r="AL71" i="5" s="1"/>
  <c r="AM75" i="5"/>
  <c r="AN75" i="5"/>
  <c r="AN73" i="5" s="1"/>
  <c r="AN71" i="5" s="1"/>
  <c r="AO75" i="5"/>
  <c r="AO73" i="5" s="1"/>
  <c r="AO71" i="5" s="1"/>
  <c r="AP75" i="5"/>
  <c r="AP73" i="5" s="1"/>
  <c r="AP71" i="5" s="1"/>
  <c r="AQ75" i="5"/>
  <c r="AQ73" i="5" s="1"/>
  <c r="AQ71" i="5" s="1"/>
  <c r="AR75" i="5"/>
  <c r="AR73" i="5" s="1"/>
  <c r="AR71" i="5" s="1"/>
  <c r="AS75" i="5"/>
  <c r="AS73" i="5" s="1"/>
  <c r="AS71" i="5" s="1"/>
  <c r="AT75" i="5"/>
  <c r="AT73" i="5" s="1"/>
  <c r="AT71" i="5" s="1"/>
  <c r="AU75" i="5"/>
  <c r="AU73" i="5" s="1"/>
  <c r="AU71" i="5" s="1"/>
  <c r="AV75" i="5"/>
  <c r="AV73" i="5" s="1"/>
  <c r="AV71" i="5" s="1"/>
  <c r="AW75" i="5"/>
  <c r="AW73" i="5" s="1"/>
  <c r="AW71" i="5" s="1"/>
  <c r="AJ73" i="5"/>
  <c r="AJ71" i="5" s="1"/>
  <c r="AZ80" i="5"/>
  <c r="AZ79" i="5"/>
  <c r="AZ78" i="5"/>
  <c r="AZ77" i="5"/>
  <c r="AA74" i="5"/>
  <c r="AA72" i="5" s="1"/>
  <c r="AU74" i="5"/>
  <c r="AU72" i="5" s="1"/>
  <c r="AZ67" i="5"/>
  <c r="AZ68" i="5"/>
  <c r="AZ69" i="5"/>
  <c r="AZ70" i="5"/>
  <c r="AZ66" i="5"/>
  <c r="AZ65" i="5"/>
  <c r="AZ64" i="5"/>
  <c r="AZ59" i="5"/>
  <c r="AZ60" i="5"/>
  <c r="AZ61" i="5"/>
  <c r="AZ62" i="5"/>
  <c r="AZ63" i="5"/>
  <c r="AZ58" i="5"/>
  <c r="AZ56" i="5"/>
  <c r="AZ57" i="5"/>
  <c r="AZ55" i="5"/>
  <c r="AA54" i="5"/>
  <c r="AA52" i="5" s="1"/>
  <c r="AB54" i="5"/>
  <c r="AB52" i="5" s="1"/>
  <c r="AC54" i="5"/>
  <c r="AC52" i="5" s="1"/>
  <c r="AD54" i="5"/>
  <c r="AD52" i="5" s="1"/>
  <c r="AE54" i="5"/>
  <c r="AE52" i="5" s="1"/>
  <c r="AF54" i="5"/>
  <c r="AF52" i="5" s="1"/>
  <c r="AG54" i="5"/>
  <c r="AG52" i="5" s="1"/>
  <c r="AH54" i="5"/>
  <c r="AH52" i="5" s="1"/>
  <c r="AI54" i="5"/>
  <c r="AI52" i="5" s="1"/>
  <c r="AJ54" i="5"/>
  <c r="AJ52" i="5" s="1"/>
  <c r="AK54" i="5"/>
  <c r="AK52" i="5" s="1"/>
  <c r="AL54" i="5"/>
  <c r="AL52" i="5" s="1"/>
  <c r="AM54" i="5"/>
  <c r="AM52" i="5" s="1"/>
  <c r="AN54" i="5"/>
  <c r="AN52" i="5" s="1"/>
  <c r="AO54" i="5"/>
  <c r="AO52" i="5" s="1"/>
  <c r="AP54" i="5"/>
  <c r="AP52" i="5" s="1"/>
  <c r="AQ54" i="5"/>
  <c r="AQ52" i="5" s="1"/>
  <c r="AR54" i="5"/>
  <c r="AR52" i="5" s="1"/>
  <c r="AS54" i="5"/>
  <c r="AS52" i="5" s="1"/>
  <c r="AT54" i="5"/>
  <c r="AT52" i="5" s="1"/>
  <c r="AU54" i="5"/>
  <c r="AU52" i="5" s="1"/>
  <c r="AV54" i="5"/>
  <c r="AV52" i="5" s="1"/>
  <c r="AW54" i="5"/>
  <c r="AA53" i="5"/>
  <c r="AA51" i="5" s="1"/>
  <c r="AB53" i="5"/>
  <c r="AB51" i="5" s="1"/>
  <c r="AC53" i="5"/>
  <c r="AC51" i="5" s="1"/>
  <c r="AD53" i="5"/>
  <c r="AD51" i="5" s="1"/>
  <c r="AE53" i="5"/>
  <c r="AE51" i="5" s="1"/>
  <c r="AF53" i="5"/>
  <c r="AF51" i="5" s="1"/>
  <c r="AG53" i="5"/>
  <c r="AG51" i="5" s="1"/>
  <c r="AH53" i="5"/>
  <c r="AH51" i="5" s="1"/>
  <c r="AI53" i="5"/>
  <c r="AI51" i="5" s="1"/>
  <c r="AJ53" i="5"/>
  <c r="AJ51" i="5" s="1"/>
  <c r="AK53" i="5"/>
  <c r="AK51" i="5" s="1"/>
  <c r="AL53" i="5"/>
  <c r="AL51" i="5" s="1"/>
  <c r="AM53" i="5"/>
  <c r="AM51" i="5" s="1"/>
  <c r="AN53" i="5"/>
  <c r="AN51" i="5" s="1"/>
  <c r="AO53" i="5"/>
  <c r="AO51" i="5" s="1"/>
  <c r="AP53" i="5"/>
  <c r="AP51" i="5" s="1"/>
  <c r="AQ53" i="5"/>
  <c r="AQ51" i="5" s="1"/>
  <c r="AR53" i="5"/>
  <c r="AR51" i="5" s="1"/>
  <c r="AS53" i="5"/>
  <c r="AS51" i="5" s="1"/>
  <c r="AT53" i="5"/>
  <c r="AT51" i="5" s="1"/>
  <c r="AU53" i="5"/>
  <c r="AU51" i="5" s="1"/>
  <c r="AV53" i="5"/>
  <c r="AV51" i="5" s="1"/>
  <c r="AW53" i="5"/>
  <c r="AW51" i="5" s="1"/>
  <c r="Z54" i="5"/>
  <c r="Z52" i="5" s="1"/>
  <c r="Z53" i="5"/>
  <c r="Z51" i="5" s="1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AV12" i="5"/>
  <c r="AW12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A36" i="5"/>
  <c r="AB36" i="5"/>
  <c r="AC36" i="5"/>
  <c r="AD36" i="5"/>
  <c r="AE36" i="5"/>
  <c r="AF36" i="5"/>
  <c r="AG36" i="5"/>
  <c r="AH36" i="5"/>
  <c r="AJ36" i="5"/>
  <c r="AK36" i="5"/>
  <c r="AL36" i="5"/>
  <c r="AM36" i="5"/>
  <c r="AN36" i="5"/>
  <c r="AO36" i="5"/>
  <c r="AP36" i="5"/>
  <c r="AQ36" i="5"/>
  <c r="AR36" i="5"/>
  <c r="AS36" i="5"/>
  <c r="AT36" i="5"/>
  <c r="AU36" i="5"/>
  <c r="AV36" i="5"/>
  <c r="AW36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AP35" i="5"/>
  <c r="AQ35" i="5"/>
  <c r="AR35" i="5"/>
  <c r="AS35" i="5"/>
  <c r="AT35" i="5"/>
  <c r="AU35" i="5"/>
  <c r="AV35" i="5"/>
  <c r="AW35" i="5"/>
  <c r="AZ48" i="5"/>
  <c r="AZ50" i="5"/>
  <c r="AZ49" i="5"/>
  <c r="AZ47" i="5"/>
  <c r="AZ46" i="5"/>
  <c r="AZ45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AP44" i="5"/>
  <c r="AQ44" i="5"/>
  <c r="AR44" i="5"/>
  <c r="AS44" i="5"/>
  <c r="AT44" i="5"/>
  <c r="AU44" i="5"/>
  <c r="AV44" i="5"/>
  <c r="AW44" i="5"/>
  <c r="Z44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AO43" i="5"/>
  <c r="AP43" i="5"/>
  <c r="AQ43" i="5"/>
  <c r="AR43" i="5"/>
  <c r="AS43" i="5"/>
  <c r="AT43" i="5"/>
  <c r="AU43" i="5"/>
  <c r="AV43" i="5"/>
  <c r="AW43" i="5"/>
  <c r="Z43" i="5"/>
  <c r="AZ42" i="5"/>
  <c r="AZ40" i="5"/>
  <c r="AZ39" i="5"/>
  <c r="AZ38" i="5"/>
  <c r="AZ41" i="5"/>
  <c r="AZ37" i="5"/>
  <c r="AZ34" i="5"/>
  <c r="AZ33" i="5"/>
  <c r="AZ32" i="5"/>
  <c r="AZ31" i="5"/>
  <c r="AZ30" i="5"/>
  <c r="AZ29" i="5"/>
  <c r="AZ27" i="5"/>
  <c r="AZ28" i="5"/>
  <c r="AZ26" i="5"/>
  <c r="AZ24" i="5"/>
  <c r="AZ25" i="5"/>
  <c r="AZ23" i="5"/>
  <c r="AZ22" i="5"/>
  <c r="AZ15" i="5"/>
  <c r="AZ16" i="5"/>
  <c r="AZ17" i="5"/>
  <c r="AZ18" i="5"/>
  <c r="AZ19" i="5"/>
  <c r="AZ20" i="5"/>
  <c r="AZ21" i="5"/>
  <c r="AZ14" i="5"/>
  <c r="AZ13" i="5"/>
  <c r="G74" i="5"/>
  <c r="G72" i="5" s="1"/>
  <c r="H74" i="5"/>
  <c r="H72" i="5" s="1"/>
  <c r="I74" i="5"/>
  <c r="I72" i="5" s="1"/>
  <c r="J74" i="5"/>
  <c r="J72" i="5" s="1"/>
  <c r="K74" i="5"/>
  <c r="K72" i="5" s="1"/>
  <c r="L74" i="5"/>
  <c r="L72" i="5" s="1"/>
  <c r="M74" i="5"/>
  <c r="M72" i="5" s="1"/>
  <c r="N74" i="5"/>
  <c r="N72" i="5" s="1"/>
  <c r="O74" i="5"/>
  <c r="O72" i="5" s="1"/>
  <c r="P74" i="5"/>
  <c r="P72" i="5" s="1"/>
  <c r="Q74" i="5"/>
  <c r="Q72" i="5" s="1"/>
  <c r="R74" i="5"/>
  <c r="R72" i="5" s="1"/>
  <c r="S74" i="5"/>
  <c r="S72" i="5" s="1"/>
  <c r="T74" i="5"/>
  <c r="T72" i="5" s="1"/>
  <c r="U74" i="5"/>
  <c r="U72" i="5" s="1"/>
  <c r="F74" i="5"/>
  <c r="F53" i="5"/>
  <c r="F51" i="5" s="1"/>
  <c r="G53" i="5"/>
  <c r="G51" i="5" s="1"/>
  <c r="H53" i="5"/>
  <c r="H51" i="5" s="1"/>
  <c r="I53" i="5"/>
  <c r="I51" i="5" s="1"/>
  <c r="J53" i="5"/>
  <c r="J51" i="5" s="1"/>
  <c r="K53" i="5"/>
  <c r="K51" i="5" s="1"/>
  <c r="L53" i="5"/>
  <c r="L51" i="5" s="1"/>
  <c r="M53" i="5"/>
  <c r="M51" i="5" s="1"/>
  <c r="N53" i="5"/>
  <c r="N51" i="5" s="1"/>
  <c r="O53" i="5"/>
  <c r="O51" i="5" s="1"/>
  <c r="P53" i="5"/>
  <c r="P51" i="5" s="1"/>
  <c r="Q53" i="5"/>
  <c r="Q51" i="5" s="1"/>
  <c r="R53" i="5"/>
  <c r="R51" i="5" s="1"/>
  <c r="S53" i="5"/>
  <c r="S51" i="5" s="1"/>
  <c r="T53" i="5"/>
  <c r="T51" i="5" s="1"/>
  <c r="U53" i="5"/>
  <c r="U51" i="5" s="1"/>
  <c r="E53" i="5"/>
  <c r="X68" i="5"/>
  <c r="X67" i="5"/>
  <c r="X66" i="5"/>
  <c r="X65" i="5"/>
  <c r="X64" i="5"/>
  <c r="X63" i="5"/>
  <c r="X62" i="5"/>
  <c r="X61" i="5"/>
  <c r="X60" i="5"/>
  <c r="X59" i="5"/>
  <c r="X70" i="5"/>
  <c r="X69" i="5"/>
  <c r="X58" i="5"/>
  <c r="X57" i="5"/>
  <c r="X55" i="5"/>
  <c r="X56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E54" i="5"/>
  <c r="E52" i="5" s="1"/>
  <c r="X48" i="5"/>
  <c r="X50" i="5"/>
  <c r="X49" i="5"/>
  <c r="X46" i="5"/>
  <c r="X47" i="5"/>
  <c r="X45" i="5"/>
  <c r="X40" i="5"/>
  <c r="X39" i="5"/>
  <c r="X38" i="5"/>
  <c r="X37" i="5"/>
  <c r="X34" i="5"/>
  <c r="X33" i="5"/>
  <c r="X32" i="5"/>
  <c r="X26" i="5"/>
  <c r="X27" i="5"/>
  <c r="X28" i="5"/>
  <c r="X29" i="5"/>
  <c r="X30" i="5"/>
  <c r="X31" i="5"/>
  <c r="X24" i="5"/>
  <c r="X22" i="5"/>
  <c r="X23" i="5"/>
  <c r="X20" i="5"/>
  <c r="X21" i="5"/>
  <c r="X19" i="5"/>
  <c r="X18" i="5"/>
  <c r="X17" i="5"/>
  <c r="X16" i="5"/>
  <c r="X15" i="5"/>
  <c r="X14" i="5"/>
  <c r="X13" i="5"/>
  <c r="E44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E43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E36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E35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E12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E11" i="5"/>
  <c r="BA67" i="2"/>
  <c r="BA66" i="2"/>
  <c r="BA65" i="2"/>
  <c r="BA64" i="2"/>
  <c r="BA62" i="2"/>
  <c r="BA63" i="2"/>
  <c r="AB61" i="2"/>
  <c r="AB59" i="2" s="1"/>
  <c r="AC61" i="2"/>
  <c r="AC59" i="2" s="1"/>
  <c r="AD61" i="2"/>
  <c r="AE61" i="2"/>
  <c r="AF61" i="2"/>
  <c r="AG61" i="2"/>
  <c r="AH61" i="2"/>
  <c r="AH59" i="2" s="1"/>
  <c r="AI61" i="2"/>
  <c r="AI59" i="2" s="1"/>
  <c r="AJ61" i="2"/>
  <c r="AJ59" i="2" s="1"/>
  <c r="AK61" i="2"/>
  <c r="AK59" i="2" s="1"/>
  <c r="AL61" i="2"/>
  <c r="AM61" i="2"/>
  <c r="AM59" i="2" s="1"/>
  <c r="AN61" i="2"/>
  <c r="AN59" i="2" s="1"/>
  <c r="AO61" i="2"/>
  <c r="AO59" i="2" s="1"/>
  <c r="AP61" i="2"/>
  <c r="AP59" i="2" s="1"/>
  <c r="AQ61" i="2"/>
  <c r="AQ59" i="2" s="1"/>
  <c r="AR61" i="2"/>
  <c r="AR59" i="2" s="1"/>
  <c r="AS61" i="2"/>
  <c r="AS59" i="2" s="1"/>
  <c r="AT61" i="2"/>
  <c r="AT59" i="2" s="1"/>
  <c r="AU61" i="2"/>
  <c r="AV61" i="2"/>
  <c r="AV59" i="2" s="1"/>
  <c r="AW61" i="2"/>
  <c r="AW59" i="2" s="1"/>
  <c r="AX61" i="2"/>
  <c r="AX59" i="2" s="1"/>
  <c r="AY61" i="2"/>
  <c r="AY59" i="2" s="1"/>
  <c r="AA61" i="2"/>
  <c r="AA59" i="2" s="1"/>
  <c r="AB60" i="2"/>
  <c r="AB58" i="2" s="1"/>
  <c r="AC60" i="2"/>
  <c r="AC58" i="2" s="1"/>
  <c r="AD60" i="2"/>
  <c r="AD58" i="2" s="1"/>
  <c r="AE60" i="2"/>
  <c r="AE58" i="2" s="1"/>
  <c r="AF60" i="2"/>
  <c r="AF58" i="2" s="1"/>
  <c r="AG60" i="2"/>
  <c r="AG58" i="2" s="1"/>
  <c r="AH60" i="2"/>
  <c r="AH58" i="2" s="1"/>
  <c r="AI60" i="2"/>
  <c r="AI58" i="2" s="1"/>
  <c r="AJ60" i="2"/>
  <c r="AJ58" i="2" s="1"/>
  <c r="AK60" i="2"/>
  <c r="AK58" i="2" s="1"/>
  <c r="AL60" i="2"/>
  <c r="AL58" i="2" s="1"/>
  <c r="AM60" i="2"/>
  <c r="AM58" i="2" s="1"/>
  <c r="AN60" i="2"/>
  <c r="AN58" i="2" s="1"/>
  <c r="AO60" i="2"/>
  <c r="AO58" i="2" s="1"/>
  <c r="AP60" i="2"/>
  <c r="AP58" i="2" s="1"/>
  <c r="AQ60" i="2"/>
  <c r="AQ58" i="2" s="1"/>
  <c r="AR60" i="2"/>
  <c r="AR58" i="2" s="1"/>
  <c r="AS60" i="2"/>
  <c r="AS58" i="2" s="1"/>
  <c r="AT60" i="2"/>
  <c r="AT58" i="2" s="1"/>
  <c r="AU60" i="2"/>
  <c r="AU58" i="2" s="1"/>
  <c r="AV60" i="2"/>
  <c r="AV58" i="2" s="1"/>
  <c r="AW60" i="2"/>
  <c r="AW58" i="2" s="1"/>
  <c r="AX60" i="2"/>
  <c r="AX58" i="2" s="1"/>
  <c r="AY60" i="2"/>
  <c r="AY58" i="2" s="1"/>
  <c r="AA60" i="2"/>
  <c r="AA58" i="2" s="1"/>
  <c r="AD59" i="2"/>
  <c r="AE59" i="2"/>
  <c r="AF59" i="2"/>
  <c r="AG59" i="2"/>
  <c r="AL59" i="2"/>
  <c r="AU59" i="2"/>
  <c r="AB49" i="2"/>
  <c r="AB47" i="2" s="1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O47" i="2" s="1"/>
  <c r="AP49" i="2"/>
  <c r="AP47" i="2" s="1"/>
  <c r="AQ49" i="2"/>
  <c r="AQ47" i="2" s="1"/>
  <c r="AR49" i="2"/>
  <c r="AS49" i="2"/>
  <c r="AT49" i="2"/>
  <c r="AT47" i="2" s="1"/>
  <c r="AU49" i="2"/>
  <c r="AU47" i="2" s="1"/>
  <c r="AV49" i="2"/>
  <c r="AV47" i="2" s="1"/>
  <c r="AW49" i="2"/>
  <c r="AW47" i="2" s="1"/>
  <c r="AX49" i="2"/>
  <c r="AX47" i="2" s="1"/>
  <c r="AY49" i="2"/>
  <c r="AY47" i="2" s="1"/>
  <c r="AA49" i="2"/>
  <c r="AA47" i="2" s="1"/>
  <c r="AC47" i="2"/>
  <c r="AD47" i="2"/>
  <c r="AE47" i="2"/>
  <c r="AF47" i="2"/>
  <c r="AG47" i="2"/>
  <c r="AH47" i="2"/>
  <c r="AI47" i="2"/>
  <c r="AJ47" i="2"/>
  <c r="AK47" i="2"/>
  <c r="AL47" i="2"/>
  <c r="AM47" i="2"/>
  <c r="AN47" i="2"/>
  <c r="AR47" i="2"/>
  <c r="AS47" i="2"/>
  <c r="AB48" i="2"/>
  <c r="AB46" i="2" s="1"/>
  <c r="AC48" i="2"/>
  <c r="AC46" i="2" s="1"/>
  <c r="AD48" i="2"/>
  <c r="AD46" i="2" s="1"/>
  <c r="AE48" i="2"/>
  <c r="AE46" i="2" s="1"/>
  <c r="AF48" i="2"/>
  <c r="AF46" i="2" s="1"/>
  <c r="AG48" i="2"/>
  <c r="AG46" i="2" s="1"/>
  <c r="AH48" i="2"/>
  <c r="AH46" i="2" s="1"/>
  <c r="AI48" i="2"/>
  <c r="AI46" i="2" s="1"/>
  <c r="AJ48" i="2"/>
  <c r="AJ46" i="2" s="1"/>
  <c r="AK48" i="2"/>
  <c r="AK46" i="2" s="1"/>
  <c r="AL48" i="2"/>
  <c r="AL46" i="2" s="1"/>
  <c r="AM48" i="2"/>
  <c r="AM46" i="2" s="1"/>
  <c r="AN48" i="2"/>
  <c r="AO48" i="2"/>
  <c r="AO46" i="2" s="1"/>
  <c r="AP48" i="2"/>
  <c r="AP46" i="2" s="1"/>
  <c r="AQ48" i="2"/>
  <c r="AQ46" i="2" s="1"/>
  <c r="AR48" i="2"/>
  <c r="AR46" i="2" s="1"/>
  <c r="AS48" i="2"/>
  <c r="AS46" i="2" s="1"/>
  <c r="AT48" i="2"/>
  <c r="AT46" i="2" s="1"/>
  <c r="AU48" i="2"/>
  <c r="AU46" i="2" s="1"/>
  <c r="AV48" i="2"/>
  <c r="AV46" i="2" s="1"/>
  <c r="AW48" i="2"/>
  <c r="AW46" i="2" s="1"/>
  <c r="AX48" i="2"/>
  <c r="AX46" i="2" s="1"/>
  <c r="AY48" i="2"/>
  <c r="AY46" i="2" s="1"/>
  <c r="AA48" i="2"/>
  <c r="AA46" i="2" s="1"/>
  <c r="BA55" i="2"/>
  <c r="BA53" i="2"/>
  <c r="BA52" i="2"/>
  <c r="BA5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A41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A40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A33" i="2"/>
  <c r="BA30" i="2"/>
  <c r="BD30" i="2" s="1"/>
  <c r="BA31" i="2"/>
  <c r="BA24" i="2"/>
  <c r="BA25" i="2"/>
  <c r="BA15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X11" i="2" s="1"/>
  <c r="AY13" i="2"/>
  <c r="AY11" i="2" s="1"/>
  <c r="AA13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Y10" i="2" s="1"/>
  <c r="AA12" i="2"/>
  <c r="F60" i="2"/>
  <c r="G60" i="2"/>
  <c r="H60" i="2"/>
  <c r="H58" i="2" s="1"/>
  <c r="I60" i="2"/>
  <c r="J60" i="2"/>
  <c r="J58" i="2" s="1"/>
  <c r="K60" i="2"/>
  <c r="K58" i="2" s="1"/>
  <c r="L60" i="2"/>
  <c r="L58" i="2" s="1"/>
  <c r="M60" i="2"/>
  <c r="M58" i="2" s="1"/>
  <c r="N60" i="2"/>
  <c r="N58" i="2" s="1"/>
  <c r="O60" i="2"/>
  <c r="O58" i="2" s="1"/>
  <c r="P60" i="2"/>
  <c r="P58" i="2" s="1"/>
  <c r="Q60" i="2"/>
  <c r="Q58" i="2" s="1"/>
  <c r="R60" i="2"/>
  <c r="S60" i="2"/>
  <c r="S58" i="2" s="1"/>
  <c r="T60" i="2"/>
  <c r="T58" i="2" s="1"/>
  <c r="U60" i="2"/>
  <c r="U58" i="2" s="1"/>
  <c r="E60" i="2"/>
  <c r="E58" i="2" s="1"/>
  <c r="X67" i="2"/>
  <c r="X66" i="2"/>
  <c r="X65" i="2"/>
  <c r="X63" i="2"/>
  <c r="BD63" i="2" s="1"/>
  <c r="X64" i="2"/>
  <c r="X62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E61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E59" i="2"/>
  <c r="G58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E47" i="2"/>
  <c r="X52" i="2"/>
  <c r="X57" i="2"/>
  <c r="X56" i="2"/>
  <c r="X55" i="2"/>
  <c r="X54" i="2"/>
  <c r="X53" i="2"/>
  <c r="X51" i="2"/>
  <c r="BD51" i="2" s="1"/>
  <c r="X50" i="2"/>
  <c r="L48" i="2"/>
  <c r="L46" i="2" s="1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F48" i="2"/>
  <c r="F46" i="2" s="1"/>
  <c r="G48" i="2"/>
  <c r="G46" i="2" s="1"/>
  <c r="H48" i="2"/>
  <c r="H46" i="2" s="1"/>
  <c r="I48" i="2"/>
  <c r="I46" i="2" s="1"/>
  <c r="J48" i="2"/>
  <c r="J46" i="2" s="1"/>
  <c r="K48" i="2"/>
  <c r="K46" i="2" s="1"/>
  <c r="M48" i="2"/>
  <c r="M46" i="2" s="1"/>
  <c r="N48" i="2"/>
  <c r="N46" i="2" s="1"/>
  <c r="O48" i="2"/>
  <c r="O46" i="2" s="1"/>
  <c r="P48" i="2"/>
  <c r="P46" i="2" s="1"/>
  <c r="Q48" i="2"/>
  <c r="Q46" i="2" s="1"/>
  <c r="R48" i="2"/>
  <c r="R46" i="2" s="1"/>
  <c r="S48" i="2"/>
  <c r="S46" i="2" s="1"/>
  <c r="T48" i="2"/>
  <c r="T46" i="2" s="1"/>
  <c r="U48" i="2"/>
  <c r="U46" i="2" s="1"/>
  <c r="E49" i="2"/>
  <c r="E48" i="2"/>
  <c r="E46" i="2" s="1"/>
  <c r="X42" i="2"/>
  <c r="BD42" i="2" s="1"/>
  <c r="X43" i="2"/>
  <c r="BD43" i="2" s="1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E41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E40" i="2"/>
  <c r="X37" i="2"/>
  <c r="X39" i="2"/>
  <c r="X38" i="2"/>
  <c r="X35" i="2"/>
  <c r="X36" i="2"/>
  <c r="X34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E33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E32" i="2"/>
  <c r="T13" i="2"/>
  <c r="R13" i="2"/>
  <c r="F13" i="2"/>
  <c r="F11" i="2" s="1"/>
  <c r="G13" i="2"/>
  <c r="G11" i="2" s="1"/>
  <c r="H13" i="2"/>
  <c r="I13" i="2"/>
  <c r="I11" i="2" s="1"/>
  <c r="J13" i="2"/>
  <c r="J11" i="2" s="1"/>
  <c r="K13" i="2"/>
  <c r="K11" i="2" s="1"/>
  <c r="L13" i="2"/>
  <c r="L11" i="2" s="1"/>
  <c r="M13" i="2"/>
  <c r="M11" i="2" s="1"/>
  <c r="N13" i="2"/>
  <c r="N11" i="2" s="1"/>
  <c r="O13" i="2"/>
  <c r="O11" i="2" s="1"/>
  <c r="P13" i="2"/>
  <c r="Q13" i="2"/>
  <c r="Q11" i="2" s="1"/>
  <c r="S13" i="2"/>
  <c r="U13" i="2"/>
  <c r="E13" i="2"/>
  <c r="U12" i="2"/>
  <c r="X17" i="2"/>
  <c r="F12" i="2"/>
  <c r="F10" i="2" s="1"/>
  <c r="G12" i="2"/>
  <c r="G10" i="2" s="1"/>
  <c r="H12" i="2"/>
  <c r="I12" i="2"/>
  <c r="J12" i="2"/>
  <c r="J10" i="2" s="1"/>
  <c r="K12" i="2"/>
  <c r="K10" i="2" s="1"/>
  <c r="L12" i="2"/>
  <c r="M12" i="2"/>
  <c r="M10" i="2" s="1"/>
  <c r="N12" i="2"/>
  <c r="N10" i="2" s="1"/>
  <c r="O12" i="2"/>
  <c r="P12" i="2"/>
  <c r="P10" i="2" s="1"/>
  <c r="Q12" i="2"/>
  <c r="Q10" i="2" s="1"/>
  <c r="R12" i="2"/>
  <c r="R10" i="2" s="1"/>
  <c r="S12" i="2"/>
  <c r="S10" i="2" s="1"/>
  <c r="T12" i="2"/>
  <c r="T10" i="2" s="1"/>
  <c r="E12" i="2"/>
  <c r="X29" i="2"/>
  <c r="X28" i="2"/>
  <c r="X31" i="2"/>
  <c r="X26" i="2"/>
  <c r="X27" i="2"/>
  <c r="X25" i="2"/>
  <c r="X23" i="2"/>
  <c r="X24" i="2"/>
  <c r="X22" i="2"/>
  <c r="X21" i="2"/>
  <c r="X19" i="2"/>
  <c r="X15" i="2"/>
  <c r="X20" i="2"/>
  <c r="X18" i="2"/>
  <c r="X16" i="2"/>
  <c r="AZ68" i="1"/>
  <c r="AZ34" i="1"/>
  <c r="AZ35" i="1"/>
  <c r="AZ15" i="1"/>
  <c r="AZ16" i="1"/>
  <c r="AZ14" i="1"/>
  <c r="AZ59" i="1"/>
  <c r="AZ70" i="1"/>
  <c r="AZ64" i="1"/>
  <c r="AZ65" i="1"/>
  <c r="AZ69" i="1"/>
  <c r="AZ66" i="1"/>
  <c r="AZ67" i="1"/>
  <c r="AV63" i="1"/>
  <c r="AV61" i="1" s="1"/>
  <c r="AV13" i="1"/>
  <c r="AB63" i="1"/>
  <c r="AB61" i="1" s="1"/>
  <c r="Z60" i="1"/>
  <c r="AV52" i="1"/>
  <c r="AU52" i="1"/>
  <c r="AT52" i="1"/>
  <c r="AB55" i="1"/>
  <c r="AB53" i="1" s="1"/>
  <c r="AB52" i="1"/>
  <c r="AC60" i="1"/>
  <c r="AB60" i="1"/>
  <c r="AZ33" i="1"/>
  <c r="AZ32" i="1"/>
  <c r="AZ31" i="1"/>
  <c r="AZ30" i="1"/>
  <c r="BC30" i="1" s="1"/>
  <c r="AZ29" i="1"/>
  <c r="AZ27" i="1"/>
  <c r="AZ28" i="1"/>
  <c r="BC28" i="1" s="1"/>
  <c r="AZ26" i="1"/>
  <c r="AZ25" i="1"/>
  <c r="AZ24" i="1"/>
  <c r="AZ23" i="1"/>
  <c r="AZ22" i="1"/>
  <c r="AZ21" i="1"/>
  <c r="AZ20" i="1"/>
  <c r="AZ19" i="1"/>
  <c r="AZ18" i="1"/>
  <c r="AZ17" i="1"/>
  <c r="AZ38" i="1"/>
  <c r="AZ40" i="1"/>
  <c r="BC40" i="1" s="1"/>
  <c r="AZ42" i="1"/>
  <c r="AZ46" i="1"/>
  <c r="AZ47" i="1"/>
  <c r="AZ48" i="1"/>
  <c r="BC48" i="1" s="1"/>
  <c r="AZ49" i="1"/>
  <c r="AZ50" i="1"/>
  <c r="AZ51" i="1"/>
  <c r="AZ56" i="1"/>
  <c r="AZ58" i="1"/>
  <c r="AU61" i="1"/>
  <c r="AT63" i="1"/>
  <c r="AT61" i="1" s="1"/>
  <c r="AS63" i="1"/>
  <c r="AS61" i="1" s="1"/>
  <c r="AR63" i="1"/>
  <c r="AR61" i="1" s="1"/>
  <c r="AQ63" i="1"/>
  <c r="AQ61" i="1" s="1"/>
  <c r="AP63" i="1"/>
  <c r="AP61" i="1" s="1"/>
  <c r="AO63" i="1"/>
  <c r="AO61" i="1" s="1"/>
  <c r="AN63" i="1"/>
  <c r="AN61" i="1" s="1"/>
  <c r="AM63" i="1"/>
  <c r="AM61" i="1" s="1"/>
  <c r="AL63" i="1"/>
  <c r="AL61" i="1" s="1"/>
  <c r="AK63" i="1"/>
  <c r="AK61" i="1" s="1"/>
  <c r="AJ63" i="1"/>
  <c r="AJ61" i="1" s="1"/>
  <c r="AI61" i="1"/>
  <c r="AH63" i="1"/>
  <c r="AH61" i="1" s="1"/>
  <c r="AG63" i="1"/>
  <c r="AG61" i="1" s="1"/>
  <c r="AF63" i="1"/>
  <c r="AF61" i="1" s="1"/>
  <c r="AE63" i="1"/>
  <c r="AE61" i="1" s="1"/>
  <c r="AD63" i="1"/>
  <c r="AD61" i="1" s="1"/>
  <c r="AC63" i="1"/>
  <c r="AC61" i="1" s="1"/>
  <c r="AA63" i="1"/>
  <c r="AA61" i="1" s="1"/>
  <c r="Z63" i="1"/>
  <c r="AA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E60" i="1"/>
  <c r="AF60" i="1"/>
  <c r="AD60" i="1"/>
  <c r="AV55" i="1"/>
  <c r="AV53" i="1" s="1"/>
  <c r="AU55" i="1"/>
  <c r="AU53" i="1" s="1"/>
  <c r="AT55" i="1"/>
  <c r="AT53" i="1" s="1"/>
  <c r="AS55" i="1"/>
  <c r="AS53" i="1" s="1"/>
  <c r="AR55" i="1"/>
  <c r="AR53" i="1" s="1"/>
  <c r="AQ55" i="1"/>
  <c r="AQ53" i="1" s="1"/>
  <c r="AP55" i="1"/>
  <c r="AP53" i="1" s="1"/>
  <c r="AO55" i="1"/>
  <c r="AO53" i="1" s="1"/>
  <c r="AN55" i="1"/>
  <c r="AN53" i="1" s="1"/>
  <c r="AM55" i="1"/>
  <c r="AM53" i="1" s="1"/>
  <c r="AL55" i="1"/>
  <c r="AL53" i="1" s="1"/>
  <c r="AK55" i="1"/>
  <c r="AK53" i="1" s="1"/>
  <c r="AJ55" i="1"/>
  <c r="AJ53" i="1" s="1"/>
  <c r="AI55" i="1"/>
  <c r="AI53" i="1" s="1"/>
  <c r="AH55" i="1"/>
  <c r="AH53" i="1" s="1"/>
  <c r="AG55" i="1"/>
  <c r="AG53" i="1" s="1"/>
  <c r="AF55" i="1"/>
  <c r="AF53" i="1" s="1"/>
  <c r="AE55" i="1"/>
  <c r="AE53" i="1" s="1"/>
  <c r="AD55" i="1"/>
  <c r="AD53" i="1" s="1"/>
  <c r="AC55" i="1"/>
  <c r="AC53" i="1" s="1"/>
  <c r="AA55" i="1"/>
  <c r="AA53" i="1" s="1"/>
  <c r="Z55" i="1"/>
  <c r="AS52" i="1"/>
  <c r="AR52" i="1"/>
  <c r="AQ52" i="1"/>
  <c r="AP52" i="1"/>
  <c r="AO52" i="1"/>
  <c r="AN52" i="1"/>
  <c r="AM52" i="1"/>
  <c r="AK52" i="1"/>
  <c r="AL52" i="1"/>
  <c r="AJ52" i="1"/>
  <c r="AI52" i="1"/>
  <c r="AH52" i="1"/>
  <c r="AG52" i="1"/>
  <c r="AF52" i="1"/>
  <c r="AE52" i="1"/>
  <c r="AD52" i="1"/>
  <c r="AC52" i="1"/>
  <c r="AA52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A45" i="1"/>
  <c r="Z45" i="1"/>
  <c r="U63" i="1"/>
  <c r="U61" i="1" s="1"/>
  <c r="T63" i="1"/>
  <c r="T61" i="1" s="1"/>
  <c r="S63" i="1"/>
  <c r="S61" i="1" s="1"/>
  <c r="R63" i="1"/>
  <c r="R61" i="1" s="1"/>
  <c r="Q63" i="1"/>
  <c r="Q61" i="1" s="1"/>
  <c r="P63" i="1"/>
  <c r="P61" i="1" s="1"/>
  <c r="O63" i="1"/>
  <c r="O61" i="1" s="1"/>
  <c r="N63" i="1"/>
  <c r="N61" i="1" s="1"/>
  <c r="M63" i="1"/>
  <c r="M61" i="1" s="1"/>
  <c r="L63" i="1"/>
  <c r="L61" i="1" s="1"/>
  <c r="K63" i="1"/>
  <c r="K61" i="1" s="1"/>
  <c r="J63" i="1"/>
  <c r="J61" i="1" s="1"/>
  <c r="I63" i="1"/>
  <c r="I61" i="1" s="1"/>
  <c r="H63" i="1"/>
  <c r="H61" i="1" s="1"/>
  <c r="G63" i="1"/>
  <c r="G61" i="1" s="1"/>
  <c r="F63" i="1"/>
  <c r="F61" i="1" s="1"/>
  <c r="E63" i="1"/>
  <c r="U62" i="1"/>
  <c r="U60" i="1" s="1"/>
  <c r="T62" i="1"/>
  <c r="T60" i="1" s="1"/>
  <c r="S62" i="1"/>
  <c r="S60" i="1" s="1"/>
  <c r="R62" i="1"/>
  <c r="R60" i="1" s="1"/>
  <c r="Q62" i="1"/>
  <c r="Q60" i="1" s="1"/>
  <c r="P62" i="1"/>
  <c r="P60" i="1" s="1"/>
  <c r="O62" i="1"/>
  <c r="O60" i="1" s="1"/>
  <c r="N62" i="1"/>
  <c r="N60" i="1" s="1"/>
  <c r="M62" i="1"/>
  <c r="M60" i="1" s="1"/>
  <c r="L62" i="1"/>
  <c r="L60" i="1" s="1"/>
  <c r="K62" i="1"/>
  <c r="K60" i="1" s="1"/>
  <c r="J62" i="1"/>
  <c r="J60" i="1" s="1"/>
  <c r="I62" i="1"/>
  <c r="I60" i="1" s="1"/>
  <c r="H62" i="1"/>
  <c r="H60" i="1" s="1"/>
  <c r="G62" i="1"/>
  <c r="G60" i="1" s="1"/>
  <c r="F62" i="1"/>
  <c r="F60" i="1" s="1"/>
  <c r="E62" i="1"/>
  <c r="E60" i="1" s="1"/>
  <c r="X71" i="1"/>
  <c r="X69" i="1"/>
  <c r="X70" i="1"/>
  <c r="X68" i="1"/>
  <c r="BA75" i="6"/>
  <c r="BD75" i="6" s="1"/>
  <c r="BA74" i="6"/>
  <c r="BD74" i="6" s="1"/>
  <c r="BD72" i="6"/>
  <c r="X69" i="6"/>
  <c r="BD69" i="6" s="1"/>
  <c r="X68" i="6"/>
  <c r="BD68" i="6" s="1"/>
  <c r="X67" i="6"/>
  <c r="BD66" i="6"/>
  <c r="X59" i="6"/>
  <c r="X58" i="6"/>
  <c r="X57" i="6"/>
  <c r="X56" i="6"/>
  <c r="U53" i="6"/>
  <c r="T53" i="6"/>
  <c r="R53" i="6"/>
  <c r="Q53" i="6"/>
  <c r="P53" i="6"/>
  <c r="M53" i="6"/>
  <c r="L53" i="6"/>
  <c r="K53" i="6"/>
  <c r="J53" i="6"/>
  <c r="I53" i="6"/>
  <c r="F53" i="6"/>
  <c r="H53" i="6"/>
  <c r="X50" i="6"/>
  <c r="X49" i="6"/>
  <c r="BD48" i="6"/>
  <c r="X47" i="6"/>
  <c r="X46" i="6"/>
  <c r="BA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BA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X43" i="6"/>
  <c r="X42" i="6"/>
  <c r="X39" i="6"/>
  <c r="X38" i="6"/>
  <c r="AT37" i="6"/>
  <c r="AS37" i="6"/>
  <c r="AR37" i="6"/>
  <c r="AQ37" i="6"/>
  <c r="AP37" i="6"/>
  <c r="AO37" i="6"/>
  <c r="AN37" i="6"/>
  <c r="AM37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X35" i="6"/>
  <c r="X34" i="6"/>
  <c r="X32" i="6"/>
  <c r="X31" i="6"/>
  <c r="X29" i="6"/>
  <c r="BD28" i="6"/>
  <c r="X27" i="6"/>
  <c r="X26" i="6"/>
  <c r="X25" i="6"/>
  <c r="X24" i="6"/>
  <c r="X22" i="6"/>
  <c r="X20" i="6"/>
  <c r="X19" i="6"/>
  <c r="X18" i="6"/>
  <c r="X17" i="6"/>
  <c r="X16" i="6"/>
  <c r="X15" i="6"/>
  <c r="X14" i="6"/>
  <c r="AV13" i="6"/>
  <c r="AV11" i="6" s="1"/>
  <c r="AU13" i="6"/>
  <c r="AU11" i="6" s="1"/>
  <c r="AT13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X67" i="1"/>
  <c r="X66" i="1"/>
  <c r="X65" i="1"/>
  <c r="X64" i="1"/>
  <c r="U55" i="1"/>
  <c r="U53" i="1" s="1"/>
  <c r="T55" i="1"/>
  <c r="T53" i="1" s="1"/>
  <c r="S55" i="1"/>
  <c r="S53" i="1" s="1"/>
  <c r="R55" i="1"/>
  <c r="R53" i="1" s="1"/>
  <c r="Q55" i="1"/>
  <c r="Q53" i="1" s="1"/>
  <c r="P55" i="1"/>
  <c r="P53" i="1" s="1"/>
  <c r="O55" i="1"/>
  <c r="O53" i="1" s="1"/>
  <c r="N55" i="1"/>
  <c r="N53" i="1" s="1"/>
  <c r="M55" i="1"/>
  <c r="M53" i="1" s="1"/>
  <c r="L55" i="1"/>
  <c r="L53" i="1" s="1"/>
  <c r="K55" i="1"/>
  <c r="K53" i="1" s="1"/>
  <c r="J55" i="1"/>
  <c r="J53" i="1" s="1"/>
  <c r="I55" i="1"/>
  <c r="I53" i="1" s="1"/>
  <c r="H55" i="1"/>
  <c r="H53" i="1" s="1"/>
  <c r="G55" i="1"/>
  <c r="G53" i="1" s="1"/>
  <c r="F55" i="1"/>
  <c r="F53" i="1" s="1"/>
  <c r="E55" i="1"/>
  <c r="E53" i="1" s="1"/>
  <c r="U54" i="1"/>
  <c r="U52" i="1" s="1"/>
  <c r="T54" i="1"/>
  <c r="T52" i="1" s="1"/>
  <c r="S54" i="1"/>
  <c r="S52" i="1" s="1"/>
  <c r="R54" i="1"/>
  <c r="R52" i="1" s="1"/>
  <c r="Q54" i="1"/>
  <c r="Q52" i="1" s="1"/>
  <c r="P54" i="1"/>
  <c r="P52" i="1" s="1"/>
  <c r="O54" i="1"/>
  <c r="O52" i="1" s="1"/>
  <c r="N54" i="1"/>
  <c r="N52" i="1" s="1"/>
  <c r="M54" i="1"/>
  <c r="M52" i="1" s="1"/>
  <c r="L54" i="1"/>
  <c r="L52" i="1" s="1"/>
  <c r="K54" i="1"/>
  <c r="K52" i="1" s="1"/>
  <c r="J54" i="1"/>
  <c r="J52" i="1" s="1"/>
  <c r="I54" i="1"/>
  <c r="I52" i="1" s="1"/>
  <c r="H54" i="1"/>
  <c r="H52" i="1" s="1"/>
  <c r="G54" i="1"/>
  <c r="G52" i="1" s="1"/>
  <c r="F54" i="1"/>
  <c r="F52" i="1" s="1"/>
  <c r="E54" i="1"/>
  <c r="E52" i="1" s="1"/>
  <c r="X59" i="1"/>
  <c r="X58" i="1"/>
  <c r="X57" i="1"/>
  <c r="BC57" i="1" s="1"/>
  <c r="X56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X51" i="1"/>
  <c r="X50" i="1"/>
  <c r="X46" i="1"/>
  <c r="X42" i="1"/>
  <c r="X38" i="1"/>
  <c r="E37" i="1"/>
  <c r="E36" i="1"/>
  <c r="E13" i="1"/>
  <c r="X26" i="1"/>
  <c r="BC26" i="1" s="1"/>
  <c r="X34" i="1"/>
  <c r="X32" i="1"/>
  <c r="X14" i="1"/>
  <c r="X16" i="1"/>
  <c r="X18" i="1"/>
  <c r="X20" i="1"/>
  <c r="X22" i="1"/>
  <c r="BC22" i="1" s="1"/>
  <c r="X24" i="1"/>
  <c r="F12" i="1"/>
  <c r="E12" i="1"/>
  <c r="X15" i="1"/>
  <c r="X17" i="1"/>
  <c r="X19" i="1"/>
  <c r="X21" i="1"/>
  <c r="X23" i="1"/>
  <c r="X25" i="1"/>
  <c r="X27" i="1"/>
  <c r="X29" i="1"/>
  <c r="X31" i="1"/>
  <c r="X33" i="1"/>
  <c r="X35" i="1"/>
  <c r="X39" i="1"/>
  <c r="X43" i="1"/>
  <c r="BC43" i="1" s="1"/>
  <c r="X47" i="1"/>
  <c r="X49" i="1"/>
  <c r="X80" i="5"/>
  <c r="X79" i="5"/>
  <c r="BC79" i="5" s="1"/>
  <c r="X78" i="5"/>
  <c r="X77" i="5"/>
  <c r="BC77" i="5" s="1"/>
  <c r="BC56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X42" i="5"/>
  <c r="X41" i="5"/>
  <c r="Z36" i="5"/>
  <c r="Z35" i="5"/>
  <c r="Z12" i="5"/>
  <c r="AZ12" i="5" s="1"/>
  <c r="Z11" i="5"/>
  <c r="BA57" i="2"/>
  <c r="BA56" i="2"/>
  <c r="BA54" i="2"/>
  <c r="BA45" i="2"/>
  <c r="BA41" i="2" s="1"/>
  <c r="BA44" i="2"/>
  <c r="BA39" i="2"/>
  <c r="BA37" i="2"/>
  <c r="BA36" i="2"/>
  <c r="BA34" i="2"/>
  <c r="BA35" i="2"/>
  <c r="AO32" i="2"/>
  <c r="BA38" i="2"/>
  <c r="BA50" i="2"/>
  <c r="BA29" i="2"/>
  <c r="BA27" i="2"/>
  <c r="BA28" i="2"/>
  <c r="BA26" i="2"/>
  <c r="BA23" i="2"/>
  <c r="BA22" i="2"/>
  <c r="BA21" i="2"/>
  <c r="BA20" i="2"/>
  <c r="BA19" i="2"/>
  <c r="BA18" i="2"/>
  <c r="BA17" i="2"/>
  <c r="BA16" i="2"/>
  <c r="BD16" i="2" s="1"/>
  <c r="BA14" i="2"/>
  <c r="X45" i="2"/>
  <c r="X44" i="2"/>
  <c r="AW32" i="2"/>
  <c r="AV32" i="2"/>
  <c r="AU32" i="2"/>
  <c r="AT32" i="2"/>
  <c r="AS32" i="2"/>
  <c r="AR32" i="2"/>
  <c r="AQ32" i="2"/>
  <c r="AP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L10" i="2"/>
  <c r="I10" i="2"/>
  <c r="H10" i="2"/>
  <c r="AM13" i="1"/>
  <c r="AN13" i="1"/>
  <c r="AO37" i="1"/>
  <c r="AO13" i="1"/>
  <c r="AU37" i="1"/>
  <c r="AT37" i="1"/>
  <c r="AS37" i="1"/>
  <c r="AR37" i="1"/>
  <c r="AQ37" i="1"/>
  <c r="AP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AU10" i="1"/>
  <c r="AT10" i="1"/>
  <c r="AC13" i="1"/>
  <c r="Z13" i="1"/>
  <c r="AA13" i="1"/>
  <c r="AB13" i="1"/>
  <c r="AD13" i="1"/>
  <c r="AE13" i="1"/>
  <c r="AF13" i="1"/>
  <c r="AG13" i="1"/>
  <c r="AH13" i="1"/>
  <c r="AI13" i="1"/>
  <c r="AJ13" i="1"/>
  <c r="AK13" i="1"/>
  <c r="AL13" i="1"/>
  <c r="AP13" i="1"/>
  <c r="AQ13" i="1"/>
  <c r="AR13" i="1"/>
  <c r="AS13" i="1"/>
  <c r="AT13" i="1"/>
  <c r="AU13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U13" i="1"/>
  <c r="T13" i="1"/>
  <c r="R13" i="1"/>
  <c r="S13" i="1"/>
  <c r="Q13" i="1"/>
  <c r="P13" i="1"/>
  <c r="O13" i="1"/>
  <c r="N13" i="1"/>
  <c r="L13" i="1"/>
  <c r="M13" i="1"/>
  <c r="K13" i="1"/>
  <c r="J13" i="1"/>
  <c r="I13" i="1"/>
  <c r="H13" i="1"/>
  <c r="G13" i="1"/>
  <c r="F13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O10" i="2" l="1"/>
  <c r="H11" i="2"/>
  <c r="J10" i="5"/>
  <c r="BF103" i="7"/>
  <c r="BG103" i="7" s="1"/>
  <c r="BG12" i="7"/>
  <c r="BG11" i="7"/>
  <c r="BD45" i="2"/>
  <c r="U10" i="2"/>
  <c r="U69" i="2" s="1"/>
  <c r="BD44" i="2"/>
  <c r="BC24" i="1"/>
  <c r="BC38" i="1"/>
  <c r="AC11" i="6"/>
  <c r="AG11" i="6"/>
  <c r="AK11" i="6"/>
  <c r="AO11" i="6"/>
  <c r="AS11" i="6"/>
  <c r="BD55" i="2"/>
  <c r="BC58" i="5"/>
  <c r="E10" i="2"/>
  <c r="BD40" i="6"/>
  <c r="J10" i="6"/>
  <c r="AE10" i="6"/>
  <c r="AE77" i="6" s="1"/>
  <c r="AI10" i="6"/>
  <c r="AI77" i="6" s="1"/>
  <c r="AM10" i="6"/>
  <c r="AM77" i="6" s="1"/>
  <c r="BD14" i="6"/>
  <c r="AD10" i="6"/>
  <c r="AD77" i="6" s="1"/>
  <c r="AH10" i="6"/>
  <c r="AH77" i="6" s="1"/>
  <c r="AL10" i="6"/>
  <c r="AL77" i="6" s="1"/>
  <c r="AP10" i="6"/>
  <c r="AP77" i="6" s="1"/>
  <c r="AT10" i="6"/>
  <c r="AT77" i="6" s="1"/>
  <c r="AU11" i="1"/>
  <c r="AU74" i="1" s="1"/>
  <c r="AQ11" i="1"/>
  <c r="AQ74" i="1" s="1"/>
  <c r="BD24" i="2"/>
  <c r="BD64" i="2"/>
  <c r="BD67" i="2"/>
  <c r="AU11" i="2"/>
  <c r="AU70" i="2" s="1"/>
  <c r="AQ11" i="2"/>
  <c r="AM11" i="2"/>
  <c r="AI11" i="2"/>
  <c r="AI70" i="2" s="1"/>
  <c r="AE11" i="2"/>
  <c r="J52" i="5"/>
  <c r="AR63" i="6"/>
  <c r="AN63" i="6"/>
  <c r="AF63" i="6"/>
  <c r="BC80" i="5"/>
  <c r="BD31" i="2"/>
  <c r="AX70" i="2"/>
  <c r="BC13" i="5"/>
  <c r="BC49" i="5"/>
  <c r="AU77" i="6"/>
  <c r="AU76" i="6" s="1"/>
  <c r="BD22" i="6"/>
  <c r="AP63" i="6"/>
  <c r="AL63" i="6"/>
  <c r="AD63" i="6"/>
  <c r="AQ10" i="6"/>
  <c r="AQ77" i="6" s="1"/>
  <c r="AA11" i="6"/>
  <c r="AE11" i="6"/>
  <c r="AI11" i="6"/>
  <c r="AM11" i="6"/>
  <c r="AQ11" i="6"/>
  <c r="BD25" i="2"/>
  <c r="BD65" i="2"/>
  <c r="S62" i="6"/>
  <c r="O62" i="6"/>
  <c r="K62" i="6"/>
  <c r="G62" i="6"/>
  <c r="BA65" i="6"/>
  <c r="AQ63" i="6"/>
  <c r="AT9" i="5"/>
  <c r="AP9" i="5"/>
  <c r="AP82" i="5" s="1"/>
  <c r="AL9" i="5"/>
  <c r="AL82" i="5" s="1"/>
  <c r="AH9" i="5"/>
  <c r="AH82" i="5" s="1"/>
  <c r="AD9" i="5"/>
  <c r="AD82" i="5" s="1"/>
  <c r="AU10" i="5"/>
  <c r="AU83" i="5" s="1"/>
  <c r="AQ10" i="5"/>
  <c r="AQ83" i="5" s="1"/>
  <c r="AM10" i="5"/>
  <c r="AI10" i="5"/>
  <c r="AE10" i="5"/>
  <c r="AE83" i="5" s="1"/>
  <c r="AA10" i="5"/>
  <c r="AA83" i="5" s="1"/>
  <c r="E10" i="6"/>
  <c r="AT10" i="5"/>
  <c r="AP10" i="5"/>
  <c r="AL10" i="5"/>
  <c r="AL83" i="5" s="1"/>
  <c r="AH10" i="5"/>
  <c r="AH83" i="5" s="1"/>
  <c r="AD10" i="5"/>
  <c r="AB11" i="1"/>
  <c r="AB74" i="1" s="1"/>
  <c r="AB11" i="6"/>
  <c r="AF11" i="6"/>
  <c r="AF78" i="6" s="1"/>
  <c r="AJ11" i="6"/>
  <c r="AN11" i="6"/>
  <c r="AN78" i="6" s="1"/>
  <c r="AR11" i="6"/>
  <c r="M10" i="6"/>
  <c r="U10" i="6"/>
  <c r="AV11" i="1"/>
  <c r="AV74" i="1" s="1"/>
  <c r="G52" i="5"/>
  <c r="AS10" i="6"/>
  <c r="AS77" i="6" s="1"/>
  <c r="AO10" i="6"/>
  <c r="AO77" i="6" s="1"/>
  <c r="AK10" i="6"/>
  <c r="AK77" i="6" s="1"/>
  <c r="AG10" i="6"/>
  <c r="AG77" i="6" s="1"/>
  <c r="AC10" i="6"/>
  <c r="AC77" i="6" s="1"/>
  <c r="BD19" i="2"/>
  <c r="BD23" i="2"/>
  <c r="BD39" i="2"/>
  <c r="X75" i="5"/>
  <c r="F73" i="5"/>
  <c r="F71" i="5" s="1"/>
  <c r="AJ63" i="6"/>
  <c r="BA71" i="6"/>
  <c r="BD71" i="6" s="1"/>
  <c r="BD15" i="2"/>
  <c r="AW10" i="5"/>
  <c r="AS10" i="5"/>
  <c r="AO10" i="5"/>
  <c r="AO83" i="5" s="1"/>
  <c r="AK10" i="5"/>
  <c r="AG10" i="5"/>
  <c r="AC10" i="5"/>
  <c r="AV9" i="5"/>
  <c r="AV82" i="5" s="1"/>
  <c r="AR9" i="5"/>
  <c r="AN9" i="5"/>
  <c r="AN82" i="5" s="1"/>
  <c r="AJ9" i="5"/>
  <c r="AJ82" i="5" s="1"/>
  <c r="AF9" i="5"/>
  <c r="AF82" i="5" s="1"/>
  <c r="AB9" i="5"/>
  <c r="AB82" i="5" s="1"/>
  <c r="BA36" i="6"/>
  <c r="BC21" i="5"/>
  <c r="X74" i="5"/>
  <c r="R52" i="5"/>
  <c r="N52" i="5"/>
  <c r="AU9" i="5"/>
  <c r="AU82" i="5" s="1"/>
  <c r="AQ9" i="5"/>
  <c r="AQ82" i="5" s="1"/>
  <c r="AM9" i="5"/>
  <c r="AI9" i="5"/>
  <c r="AI82" i="5" s="1"/>
  <c r="AE9" i="5"/>
  <c r="AE82" i="5" s="1"/>
  <c r="AA9" i="5"/>
  <c r="AA82" i="5" s="1"/>
  <c r="AS9" i="5"/>
  <c r="AS82" i="5" s="1"/>
  <c r="AO9" i="5"/>
  <c r="AO82" i="5" s="1"/>
  <c r="AK9" i="5"/>
  <c r="AK82" i="5" s="1"/>
  <c r="AG9" i="5"/>
  <c r="AG82" i="5" s="1"/>
  <c r="AC9" i="5"/>
  <c r="AR10" i="5"/>
  <c r="AR83" i="5" s="1"/>
  <c r="AN10" i="5"/>
  <c r="AN83" i="5" s="1"/>
  <c r="AJ10" i="5"/>
  <c r="AJ83" i="5" s="1"/>
  <c r="AF10" i="5"/>
  <c r="AB10" i="5"/>
  <c r="J62" i="6"/>
  <c r="J77" i="6" s="1"/>
  <c r="AV77" i="6"/>
  <c r="AV76" i="6" s="1"/>
  <c r="AR10" i="6"/>
  <c r="AR77" i="6" s="1"/>
  <c r="AN10" i="6"/>
  <c r="AN77" i="6" s="1"/>
  <c r="AJ10" i="6"/>
  <c r="AJ77" i="6" s="1"/>
  <c r="AF10" i="6"/>
  <c r="AF77" i="6" s="1"/>
  <c r="AB10" i="6"/>
  <c r="AB77" i="6" s="1"/>
  <c r="AS63" i="6"/>
  <c r="AG63" i="6"/>
  <c r="AG78" i="6" s="1"/>
  <c r="AG83" i="5"/>
  <c r="J83" i="5"/>
  <c r="AW77" i="6"/>
  <c r="AW76" i="6" s="1"/>
  <c r="AC83" i="5"/>
  <c r="AD11" i="6"/>
  <c r="AD78" i="6" s="1"/>
  <c r="AH11" i="6"/>
  <c r="AL11" i="6"/>
  <c r="AL78" i="6" s="1"/>
  <c r="AL76" i="6" s="1"/>
  <c r="AP11" i="6"/>
  <c r="AT11" i="6"/>
  <c r="BD20" i="2"/>
  <c r="BD22" i="2"/>
  <c r="BD27" i="2"/>
  <c r="BD29" i="2"/>
  <c r="BD35" i="2"/>
  <c r="BD53" i="2"/>
  <c r="BD57" i="2"/>
  <c r="F72" i="5"/>
  <c r="X72" i="5" s="1"/>
  <c r="AV10" i="5"/>
  <c r="AV83" i="5" s="1"/>
  <c r="AV81" i="5" s="1"/>
  <c r="AI83" i="5"/>
  <c r="U62" i="6"/>
  <c r="U77" i="6" s="1"/>
  <c r="Q62" i="6"/>
  <c r="I62" i="6"/>
  <c r="BA54" i="6"/>
  <c r="AM63" i="6"/>
  <c r="AI63" i="6"/>
  <c r="AE63" i="6"/>
  <c r="AE78" i="6" s="1"/>
  <c r="BD18" i="2"/>
  <c r="BD21" i="2"/>
  <c r="BD28" i="2"/>
  <c r="BD36" i="2"/>
  <c r="BD37" i="2"/>
  <c r="BD56" i="2"/>
  <c r="S52" i="5"/>
  <c r="AF83" i="5"/>
  <c r="AM83" i="5"/>
  <c r="AS83" i="5"/>
  <c r="AA10" i="6"/>
  <c r="BC58" i="1"/>
  <c r="BC42" i="1"/>
  <c r="BD14" i="2"/>
  <c r="BD34" i="2"/>
  <c r="BD50" i="2"/>
  <c r="AY70" i="2"/>
  <c r="AW9" i="5"/>
  <c r="AW82" i="5" s="1"/>
  <c r="AT82" i="5"/>
  <c r="AK83" i="5"/>
  <c r="AT83" i="5"/>
  <c r="AO63" i="6"/>
  <c r="AO78" i="6" s="1"/>
  <c r="AK63" i="6"/>
  <c r="AK78" i="6" s="1"/>
  <c r="AC63" i="6"/>
  <c r="AB63" i="6"/>
  <c r="BD26" i="2"/>
  <c r="BD17" i="2"/>
  <c r="BD38" i="2"/>
  <c r="BD54" i="2"/>
  <c r="BD62" i="2"/>
  <c r="BD66" i="2"/>
  <c r="AY69" i="2"/>
  <c r="AY68" i="2" s="1"/>
  <c r="AV11" i="2"/>
  <c r="AR11" i="2"/>
  <c r="AN11" i="2"/>
  <c r="AN70" i="2" s="1"/>
  <c r="AJ11" i="2"/>
  <c r="AJ70" i="2" s="1"/>
  <c r="AF11" i="2"/>
  <c r="AF70" i="2" s="1"/>
  <c r="AB11" i="2"/>
  <c r="BD52" i="2"/>
  <c r="AZ35" i="5"/>
  <c r="AZ74" i="5"/>
  <c r="L62" i="6"/>
  <c r="H62" i="6"/>
  <c r="AA63" i="6"/>
  <c r="AA78" i="6" s="1"/>
  <c r="AT63" i="6"/>
  <c r="AH63" i="6"/>
  <c r="BA55" i="6"/>
  <c r="BA62" i="6"/>
  <c r="AB53" i="6"/>
  <c r="AA52" i="6"/>
  <c r="BA52" i="6" s="1"/>
  <c r="BA37" i="6"/>
  <c r="BA13" i="6"/>
  <c r="BA12" i="6"/>
  <c r="X63" i="6"/>
  <c r="X65" i="6"/>
  <c r="BD65" i="6" s="1"/>
  <c r="M62" i="6"/>
  <c r="P62" i="6"/>
  <c r="X64" i="6"/>
  <c r="BD64" i="6" s="1"/>
  <c r="E62" i="6"/>
  <c r="T62" i="6"/>
  <c r="X70" i="6"/>
  <c r="F11" i="6"/>
  <c r="F78" i="6" s="1"/>
  <c r="R11" i="6"/>
  <c r="R78" i="6" s="1"/>
  <c r="N11" i="6"/>
  <c r="N78" i="6" s="1"/>
  <c r="O11" i="6"/>
  <c r="O78" i="6" s="1"/>
  <c r="G11" i="6"/>
  <c r="G78" i="6" s="1"/>
  <c r="J11" i="6"/>
  <c r="J78" i="6" s="1"/>
  <c r="AD83" i="5"/>
  <c r="AD81" i="5" s="1"/>
  <c r="AB83" i="5"/>
  <c r="AZ36" i="5"/>
  <c r="AP72" i="5"/>
  <c r="AZ72" i="5" s="1"/>
  <c r="AC82" i="5"/>
  <c r="AR82" i="5"/>
  <c r="AZ51" i="5"/>
  <c r="AZ75" i="5"/>
  <c r="BC75" i="5" s="1"/>
  <c r="AM73" i="5"/>
  <c r="AM71" i="5" s="1"/>
  <c r="AZ76" i="5"/>
  <c r="AZ54" i="5"/>
  <c r="AW52" i="5"/>
  <c r="AZ52" i="5" s="1"/>
  <c r="AZ53" i="5"/>
  <c r="AZ11" i="5"/>
  <c r="AZ44" i="5"/>
  <c r="AZ43" i="5"/>
  <c r="BC45" i="5" s="1"/>
  <c r="AG11" i="1"/>
  <c r="AG74" i="1" s="1"/>
  <c r="BC70" i="5"/>
  <c r="BD26" i="6"/>
  <c r="AZ63" i="1"/>
  <c r="K69" i="2"/>
  <c r="X53" i="5"/>
  <c r="BA61" i="2"/>
  <c r="G10" i="6"/>
  <c r="K10" i="6"/>
  <c r="K77" i="6" s="1"/>
  <c r="O10" i="6"/>
  <c r="S10" i="6"/>
  <c r="S77" i="6" s="1"/>
  <c r="BC20" i="1"/>
  <c r="BC32" i="1"/>
  <c r="AT11" i="2"/>
  <c r="AT70" i="2" s="1"/>
  <c r="AP11" i="2"/>
  <c r="AP70" i="2" s="1"/>
  <c r="AL11" i="2"/>
  <c r="AL70" i="2" s="1"/>
  <c r="AH11" i="2"/>
  <c r="AH70" i="2" s="1"/>
  <c r="AD11" i="2"/>
  <c r="AD70" i="2" s="1"/>
  <c r="K9" i="5"/>
  <c r="K82" i="5" s="1"/>
  <c r="G9" i="5"/>
  <c r="G82" i="5" s="1"/>
  <c r="P10" i="1"/>
  <c r="P73" i="1" s="1"/>
  <c r="AK11" i="1"/>
  <c r="AK74" i="1" s="1"/>
  <c r="BD24" i="6"/>
  <c r="AV70" i="2"/>
  <c r="AB10" i="1"/>
  <c r="AS11" i="1"/>
  <c r="AS74" i="1" s="1"/>
  <c r="L69" i="2"/>
  <c r="H10" i="6"/>
  <c r="H77" i="6" s="1"/>
  <c r="L10" i="6"/>
  <c r="L77" i="6" s="1"/>
  <c r="P10" i="6"/>
  <c r="T10" i="6"/>
  <c r="X13" i="6"/>
  <c r="I11" i="6"/>
  <c r="I78" i="6" s="1"/>
  <c r="M11" i="6"/>
  <c r="M78" i="6" s="1"/>
  <c r="Q11" i="6"/>
  <c r="Q78" i="6" s="1"/>
  <c r="U11" i="6"/>
  <c r="U78" i="6" s="1"/>
  <c r="F10" i="6"/>
  <c r="F77" i="6" s="1"/>
  <c r="F76" i="6" s="1"/>
  <c r="N10" i="6"/>
  <c r="N77" i="6" s="1"/>
  <c r="R10" i="6"/>
  <c r="R77" i="6" s="1"/>
  <c r="K11" i="6"/>
  <c r="K78" i="6" s="1"/>
  <c r="S11" i="6"/>
  <c r="S78" i="6" s="1"/>
  <c r="BA70" i="6"/>
  <c r="AZ45" i="1"/>
  <c r="AW11" i="2"/>
  <c r="AW70" i="2" s="1"/>
  <c r="AS11" i="2"/>
  <c r="AS70" i="2" s="1"/>
  <c r="AO11" i="2"/>
  <c r="AO70" i="2" s="1"/>
  <c r="AK11" i="2"/>
  <c r="AK70" i="2" s="1"/>
  <c r="AG11" i="2"/>
  <c r="AG70" i="2" s="1"/>
  <c r="AC11" i="2"/>
  <c r="AC70" i="2" s="1"/>
  <c r="E51" i="5"/>
  <c r="X51" i="5" s="1"/>
  <c r="X73" i="5"/>
  <c r="X71" i="5"/>
  <c r="X54" i="5"/>
  <c r="T9" i="5"/>
  <c r="T82" i="5" s="1"/>
  <c r="P9" i="5"/>
  <c r="P82" i="5" s="1"/>
  <c r="L9" i="5"/>
  <c r="L82" i="5" s="1"/>
  <c r="H9" i="5"/>
  <c r="H82" i="5" s="1"/>
  <c r="U9" i="5"/>
  <c r="U82" i="5" s="1"/>
  <c r="Q9" i="5"/>
  <c r="Q82" i="5" s="1"/>
  <c r="M9" i="5"/>
  <c r="M82" i="5" s="1"/>
  <c r="I9" i="5"/>
  <c r="I82" i="5" s="1"/>
  <c r="S9" i="5"/>
  <c r="S82" i="5" s="1"/>
  <c r="O9" i="5"/>
  <c r="O82" i="5" s="1"/>
  <c r="E9" i="5"/>
  <c r="R9" i="5"/>
  <c r="R82" i="5" s="1"/>
  <c r="N9" i="5"/>
  <c r="N82" i="5" s="1"/>
  <c r="J9" i="5"/>
  <c r="J82" i="5" s="1"/>
  <c r="J81" i="5" s="1"/>
  <c r="F9" i="5"/>
  <c r="F82" i="5" s="1"/>
  <c r="BC69" i="5"/>
  <c r="E10" i="5"/>
  <c r="E83" i="5" s="1"/>
  <c r="O10" i="5"/>
  <c r="K10" i="5"/>
  <c r="G10" i="5"/>
  <c r="G83" i="5" s="1"/>
  <c r="X43" i="5"/>
  <c r="S10" i="5"/>
  <c r="X44" i="5"/>
  <c r="T10" i="5"/>
  <c r="P10" i="5"/>
  <c r="L10" i="5"/>
  <c r="H10" i="5"/>
  <c r="U10" i="5"/>
  <c r="Q10" i="5"/>
  <c r="X35" i="5"/>
  <c r="R10" i="5"/>
  <c r="R83" i="5" s="1"/>
  <c r="F10" i="5"/>
  <c r="N10" i="5"/>
  <c r="N83" i="5" s="1"/>
  <c r="M10" i="5"/>
  <c r="I10" i="5"/>
  <c r="X12" i="5"/>
  <c r="X11" i="5"/>
  <c r="X36" i="5"/>
  <c r="Z10" i="5"/>
  <c r="Z9" i="5"/>
  <c r="Z82" i="5" s="1"/>
  <c r="AM70" i="2"/>
  <c r="AQ70" i="2"/>
  <c r="AR70" i="2"/>
  <c r="AE70" i="2"/>
  <c r="AB70" i="2"/>
  <c r="BA48" i="2"/>
  <c r="AN46" i="2"/>
  <c r="BA46" i="2" s="1"/>
  <c r="BA58" i="2"/>
  <c r="BA59" i="2"/>
  <c r="BA49" i="2"/>
  <c r="BA47" i="2"/>
  <c r="AA11" i="2"/>
  <c r="AA70" i="2" s="1"/>
  <c r="Q69" i="2"/>
  <c r="J69" i="2"/>
  <c r="S69" i="2"/>
  <c r="H70" i="2"/>
  <c r="Q70" i="2"/>
  <c r="M70" i="2"/>
  <c r="N70" i="2"/>
  <c r="G69" i="2"/>
  <c r="AW10" i="2"/>
  <c r="AW69" i="2" s="1"/>
  <c r="AS10" i="2"/>
  <c r="AS69" i="2" s="1"/>
  <c r="AO10" i="2"/>
  <c r="AO69" i="2" s="1"/>
  <c r="AK10" i="2"/>
  <c r="AK69" i="2" s="1"/>
  <c r="AK68" i="2" s="1"/>
  <c r="AG10" i="2"/>
  <c r="AG69" i="2" s="1"/>
  <c r="AG68" i="2" s="1"/>
  <c r="AC10" i="2"/>
  <c r="AC69" i="2" s="1"/>
  <c r="O70" i="2"/>
  <c r="G70" i="2"/>
  <c r="O69" i="2"/>
  <c r="T69" i="2"/>
  <c r="P69" i="2"/>
  <c r="AX10" i="2"/>
  <c r="AX69" i="2" s="1"/>
  <c r="AX68" i="2" s="1"/>
  <c r="AT10" i="2"/>
  <c r="AT69" i="2" s="1"/>
  <c r="AP10" i="2"/>
  <c r="AP69" i="2" s="1"/>
  <c r="AL10" i="2"/>
  <c r="AL69" i="2" s="1"/>
  <c r="AH10" i="2"/>
  <c r="AH69" i="2" s="1"/>
  <c r="AD10" i="2"/>
  <c r="AD69" i="2" s="1"/>
  <c r="T11" i="2"/>
  <c r="T70" i="2" s="1"/>
  <c r="P11" i="2"/>
  <c r="P70" i="2" s="1"/>
  <c r="I69" i="2"/>
  <c r="AU10" i="2"/>
  <c r="AU69" i="2" s="1"/>
  <c r="AQ10" i="2"/>
  <c r="AQ69" i="2" s="1"/>
  <c r="AM10" i="2"/>
  <c r="AM69" i="2" s="1"/>
  <c r="AI10" i="2"/>
  <c r="AI69" i="2" s="1"/>
  <c r="AI68" i="2" s="1"/>
  <c r="AE10" i="2"/>
  <c r="AE69" i="2" s="1"/>
  <c r="R69" i="2"/>
  <c r="F69" i="2"/>
  <c r="AA10" i="2"/>
  <c r="AA69" i="2" s="1"/>
  <c r="AV10" i="2"/>
  <c r="AV69" i="2" s="1"/>
  <c r="AV68" i="2" s="1"/>
  <c r="AR10" i="2"/>
  <c r="AR69" i="2" s="1"/>
  <c r="AN10" i="2"/>
  <c r="AJ10" i="2"/>
  <c r="AJ69" i="2" s="1"/>
  <c r="AF10" i="2"/>
  <c r="AF69" i="2" s="1"/>
  <c r="AB10" i="2"/>
  <c r="AB69" i="2" s="1"/>
  <c r="BA12" i="2"/>
  <c r="BA13" i="2"/>
  <c r="F70" i="2"/>
  <c r="J70" i="2"/>
  <c r="K70" i="2"/>
  <c r="X49" i="2"/>
  <c r="L70" i="2"/>
  <c r="L68" i="2" s="1"/>
  <c r="R11" i="2"/>
  <c r="R70" i="2" s="1"/>
  <c r="R68" i="2" s="1"/>
  <c r="S11" i="2"/>
  <c r="S70" i="2" s="1"/>
  <c r="S68" i="2" s="1"/>
  <c r="U11" i="2"/>
  <c r="U70" i="2" s="1"/>
  <c r="U68" i="2" s="1"/>
  <c r="E11" i="2"/>
  <c r="E70" i="2" s="1"/>
  <c r="X47" i="2"/>
  <c r="I70" i="2"/>
  <c r="X13" i="2"/>
  <c r="N69" i="2"/>
  <c r="I58" i="2"/>
  <c r="M69" i="2"/>
  <c r="H69" i="2"/>
  <c r="R58" i="2"/>
  <c r="F58" i="2"/>
  <c r="X61" i="2"/>
  <c r="BD61" i="2" s="1"/>
  <c r="X59" i="2"/>
  <c r="X60" i="2"/>
  <c r="X48" i="2"/>
  <c r="X46" i="2"/>
  <c r="BD46" i="2" s="1"/>
  <c r="X12" i="2"/>
  <c r="X32" i="2"/>
  <c r="X40" i="2"/>
  <c r="X33" i="2"/>
  <c r="X41" i="2"/>
  <c r="BD41" i="2" s="1"/>
  <c r="AV10" i="1"/>
  <c r="AZ44" i="1"/>
  <c r="AZ36" i="1"/>
  <c r="AQ10" i="1"/>
  <c r="AQ73" i="1" s="1"/>
  <c r="AQ72" i="1" s="1"/>
  <c r="AZ37" i="1"/>
  <c r="AZ62" i="1"/>
  <c r="H11" i="6"/>
  <c r="L11" i="6"/>
  <c r="P11" i="6"/>
  <c r="P78" i="6" s="1"/>
  <c r="T11" i="6"/>
  <c r="T78" i="6" s="1"/>
  <c r="BD32" i="6"/>
  <c r="Z10" i="1"/>
  <c r="AI11" i="1"/>
  <c r="AI74" i="1" s="1"/>
  <c r="AE11" i="1"/>
  <c r="AE74" i="1" s="1"/>
  <c r="AZ54" i="1"/>
  <c r="AZ12" i="1"/>
  <c r="AZ55" i="1"/>
  <c r="AU73" i="1"/>
  <c r="AU72" i="1" s="1"/>
  <c r="AZ13" i="1"/>
  <c r="BD34" i="6"/>
  <c r="X36" i="6"/>
  <c r="BD36" i="6" s="1"/>
  <c r="I10" i="6"/>
  <c r="I77" i="6" s="1"/>
  <c r="Q10" i="6"/>
  <c r="BD38" i="6"/>
  <c r="BD42" i="6"/>
  <c r="K52" i="5"/>
  <c r="O52" i="5"/>
  <c r="O83" i="5" s="1"/>
  <c r="Z52" i="1"/>
  <c r="AZ52" i="1" s="1"/>
  <c r="BC67" i="1"/>
  <c r="BC59" i="1"/>
  <c r="BC39" i="1"/>
  <c r="BC64" i="1"/>
  <c r="AT73" i="1"/>
  <c r="X45" i="1"/>
  <c r="X45" i="6"/>
  <c r="BD45" i="6" s="1"/>
  <c r="BD57" i="6"/>
  <c r="BD59" i="6"/>
  <c r="Z61" i="1"/>
  <c r="AZ61" i="1" s="1"/>
  <c r="BC44" i="5"/>
  <c r="Z53" i="1"/>
  <c r="AZ53" i="1" s="1"/>
  <c r="AV60" i="1"/>
  <c r="AF10" i="1"/>
  <c r="AF73" i="1" s="1"/>
  <c r="AJ10" i="1"/>
  <c r="AJ73" i="1" s="1"/>
  <c r="BC14" i="1"/>
  <c r="BC56" i="1"/>
  <c r="BC66" i="1"/>
  <c r="BC18" i="1"/>
  <c r="AC10" i="1"/>
  <c r="AC73" i="1" s="1"/>
  <c r="AG10" i="1"/>
  <c r="AG73" i="1" s="1"/>
  <c r="AG72" i="1" s="1"/>
  <c r="AK10" i="1"/>
  <c r="AP10" i="1"/>
  <c r="AP73" i="1" s="1"/>
  <c r="AR11" i="1"/>
  <c r="AR74" i="1" s="1"/>
  <c r="BC34" i="1"/>
  <c r="X53" i="1"/>
  <c r="X63" i="1"/>
  <c r="AN10" i="1"/>
  <c r="AN73" i="1" s="1"/>
  <c r="AS10" i="1"/>
  <c r="AS73" i="1" s="1"/>
  <c r="AL11" i="1"/>
  <c r="AL74" i="1" s="1"/>
  <c r="AH11" i="1"/>
  <c r="AH74" i="1" s="1"/>
  <c r="AD11" i="1"/>
  <c r="AD74" i="1" s="1"/>
  <c r="AO11" i="1"/>
  <c r="AO74" i="1" s="1"/>
  <c r="AE10" i="1"/>
  <c r="AE73" i="1" s="1"/>
  <c r="AI10" i="1"/>
  <c r="AI73" i="1" s="1"/>
  <c r="Z11" i="1"/>
  <c r="I52" i="5"/>
  <c r="M52" i="5"/>
  <c r="Q52" i="5"/>
  <c r="U52" i="5"/>
  <c r="X54" i="6"/>
  <c r="BD54" i="6" s="1"/>
  <c r="E61" i="1"/>
  <c r="X61" i="1" s="1"/>
  <c r="BC57" i="5"/>
  <c r="X55" i="6"/>
  <c r="BD55" i="6" s="1"/>
  <c r="AT11" i="1"/>
  <c r="AT74" i="1" s="1"/>
  <c r="AP11" i="1"/>
  <c r="AP74" i="1" s="1"/>
  <c r="BC15" i="5"/>
  <c r="BC17" i="5"/>
  <c r="BC19" i="5"/>
  <c r="H52" i="5"/>
  <c r="L52" i="5"/>
  <c r="P52" i="5"/>
  <c r="T52" i="5"/>
  <c r="E11" i="6"/>
  <c r="BD16" i="6"/>
  <c r="BD18" i="6"/>
  <c r="BD20" i="6"/>
  <c r="X37" i="6"/>
  <c r="BD37" i="6" s="1"/>
  <c r="BD56" i="6"/>
  <c r="BD58" i="6"/>
  <c r="BA33" i="2"/>
  <c r="X12" i="6"/>
  <c r="X44" i="6"/>
  <c r="BD46" i="6" s="1"/>
  <c r="E53" i="6"/>
  <c r="X60" i="1"/>
  <c r="X62" i="1"/>
  <c r="X54" i="1"/>
  <c r="X55" i="1"/>
  <c r="E10" i="1"/>
  <c r="E73" i="1" s="1"/>
  <c r="E11" i="1"/>
  <c r="X44" i="1"/>
  <c r="BC16" i="1"/>
  <c r="X37" i="1"/>
  <c r="X36" i="1"/>
  <c r="X13" i="1"/>
  <c r="X12" i="1"/>
  <c r="AA11" i="1"/>
  <c r="AA74" i="1" s="1"/>
  <c r="AC11" i="1"/>
  <c r="AC74" i="1" s="1"/>
  <c r="AF11" i="1"/>
  <c r="AF74" i="1" s="1"/>
  <c r="AJ11" i="1"/>
  <c r="AJ74" i="1" s="1"/>
  <c r="AM11" i="1"/>
  <c r="AM74" i="1" s="1"/>
  <c r="AN11" i="1"/>
  <c r="AN74" i="1" s="1"/>
  <c r="AM10" i="1"/>
  <c r="AM73" i="1" s="1"/>
  <c r="AR10" i="1"/>
  <c r="AR73" i="1" s="1"/>
  <c r="AO10" i="1"/>
  <c r="AO73" i="1" s="1"/>
  <c r="AD10" i="1"/>
  <c r="AD73" i="1" s="1"/>
  <c r="AH10" i="1"/>
  <c r="AH73" i="1" s="1"/>
  <c r="AL10" i="1"/>
  <c r="AL73" i="1" s="1"/>
  <c r="BC23" i="5"/>
  <c r="BC25" i="5"/>
  <c r="BC27" i="5"/>
  <c r="BC29" i="5"/>
  <c r="BC31" i="5"/>
  <c r="BC33" i="5"/>
  <c r="BC37" i="5"/>
  <c r="BC39" i="5"/>
  <c r="BC41" i="5"/>
  <c r="BC54" i="5"/>
  <c r="BC55" i="5"/>
  <c r="BA60" i="2"/>
  <c r="BA40" i="2"/>
  <c r="BA32" i="2"/>
  <c r="AA10" i="1"/>
  <c r="S11" i="1"/>
  <c r="S74" i="1" s="1"/>
  <c r="G11" i="1"/>
  <c r="G74" i="1" s="1"/>
  <c r="K11" i="1"/>
  <c r="K74" i="1" s="1"/>
  <c r="O11" i="1"/>
  <c r="O74" i="1" s="1"/>
  <c r="R11" i="1"/>
  <c r="R74" i="1" s="1"/>
  <c r="F11" i="1"/>
  <c r="F74" i="1" s="1"/>
  <c r="J11" i="1"/>
  <c r="J74" i="1" s="1"/>
  <c r="N11" i="1"/>
  <c r="N74" i="1" s="1"/>
  <c r="H11" i="1"/>
  <c r="H74" i="1" s="1"/>
  <c r="M11" i="1"/>
  <c r="M74" i="1" s="1"/>
  <c r="P11" i="1"/>
  <c r="P74" i="1" s="1"/>
  <c r="I11" i="1"/>
  <c r="I74" i="1" s="1"/>
  <c r="L11" i="1"/>
  <c r="L74" i="1" s="1"/>
  <c r="Q11" i="1"/>
  <c r="Q74" i="1" s="1"/>
  <c r="U11" i="1"/>
  <c r="U74" i="1" s="1"/>
  <c r="T11" i="1"/>
  <c r="T74" i="1" s="1"/>
  <c r="O10" i="1"/>
  <c r="O73" i="1" s="1"/>
  <c r="G10" i="1"/>
  <c r="G73" i="1" s="1"/>
  <c r="K10" i="1"/>
  <c r="K73" i="1" s="1"/>
  <c r="S10" i="1"/>
  <c r="S73" i="1" s="1"/>
  <c r="F10" i="1"/>
  <c r="F73" i="1" s="1"/>
  <c r="J10" i="1"/>
  <c r="J73" i="1" s="1"/>
  <c r="N10" i="1"/>
  <c r="N73" i="1" s="1"/>
  <c r="R10" i="1"/>
  <c r="R73" i="1" s="1"/>
  <c r="I10" i="1"/>
  <c r="I73" i="1" s="1"/>
  <c r="M10" i="1"/>
  <c r="M73" i="1" s="1"/>
  <c r="M72" i="1" s="1"/>
  <c r="Q10" i="1"/>
  <c r="Q73" i="1" s="1"/>
  <c r="U10" i="1"/>
  <c r="U73" i="1" s="1"/>
  <c r="H10" i="1"/>
  <c r="H73" i="1" s="1"/>
  <c r="L10" i="1"/>
  <c r="L73" i="1" s="1"/>
  <c r="T10" i="1"/>
  <c r="T73" i="1" s="1"/>
  <c r="AC78" i="6" l="1"/>
  <c r="AI78" i="6"/>
  <c r="AM78" i="6"/>
  <c r="X10" i="2"/>
  <c r="AF68" i="2"/>
  <c r="AU68" i="2"/>
  <c r="AC81" i="5"/>
  <c r="AQ78" i="6"/>
  <c r="AT81" i="5"/>
  <c r="R76" i="6"/>
  <c r="AF81" i="5"/>
  <c r="AN76" i="6"/>
  <c r="AO81" i="5"/>
  <c r="AL72" i="1"/>
  <c r="E69" i="2"/>
  <c r="O77" i="6"/>
  <c r="E77" i="6"/>
  <c r="AH81" i="5"/>
  <c r="AS78" i="6"/>
  <c r="AR78" i="6"/>
  <c r="AR76" i="6" s="1"/>
  <c r="Z74" i="1"/>
  <c r="AZ10" i="5"/>
  <c r="AM76" i="6"/>
  <c r="Q77" i="6"/>
  <c r="Q76" i="6" s="1"/>
  <c r="AT78" i="6"/>
  <c r="BA11" i="6"/>
  <c r="AF76" i="6"/>
  <c r="AO76" i="6"/>
  <c r="G77" i="6"/>
  <c r="G76" i="6" s="1"/>
  <c r="BD12" i="6"/>
  <c r="M77" i="6"/>
  <c r="M76" i="6" s="1"/>
  <c r="AL81" i="5"/>
  <c r="AH68" i="2"/>
  <c r="BD11" i="6"/>
  <c r="AN81" i="5"/>
  <c r="BD70" i="6"/>
  <c r="AB78" i="6"/>
  <c r="AQ76" i="6"/>
  <c r="O76" i="6"/>
  <c r="AH78" i="6"/>
  <c r="AH76" i="6" s="1"/>
  <c r="AU81" i="5"/>
  <c r="AP78" i="6"/>
  <c r="AP76" i="6" s="1"/>
  <c r="AE81" i="5"/>
  <c r="AD68" i="2"/>
  <c r="I76" i="6"/>
  <c r="BD48" i="2"/>
  <c r="E78" i="6"/>
  <c r="E76" i="6" s="1"/>
  <c r="BC45" i="1"/>
  <c r="AG81" i="5"/>
  <c r="AK76" i="6"/>
  <c r="AE76" i="6"/>
  <c r="AK81" i="5"/>
  <c r="BA10" i="6"/>
  <c r="AI76" i="6"/>
  <c r="AI81" i="5"/>
  <c r="AM82" i="5"/>
  <c r="AM81" i="5" s="1"/>
  <c r="AQ81" i="5"/>
  <c r="AS81" i="5"/>
  <c r="AR81" i="5"/>
  <c r="AJ81" i="5"/>
  <c r="BC11" i="5"/>
  <c r="AB81" i="5"/>
  <c r="AA81" i="5"/>
  <c r="H78" i="6"/>
  <c r="H76" i="6" s="1"/>
  <c r="P72" i="1"/>
  <c r="K68" i="2"/>
  <c r="L78" i="6"/>
  <c r="L76" i="6" s="1"/>
  <c r="AT68" i="2"/>
  <c r="AQ68" i="2"/>
  <c r="AS76" i="6"/>
  <c r="AD76" i="6"/>
  <c r="K76" i="6"/>
  <c r="AC76" i="6"/>
  <c r="BD12" i="2"/>
  <c r="N68" i="2"/>
  <c r="S76" i="6"/>
  <c r="J76" i="6"/>
  <c r="BA63" i="6"/>
  <c r="AG76" i="6"/>
  <c r="U76" i="6"/>
  <c r="R81" i="5"/>
  <c r="AT76" i="6"/>
  <c r="BD49" i="2"/>
  <c r="N81" i="5"/>
  <c r="G81" i="5"/>
  <c r="AJ78" i="6"/>
  <c r="AJ76" i="6" s="1"/>
  <c r="S83" i="5"/>
  <c r="S81" i="5" s="1"/>
  <c r="N76" i="6"/>
  <c r="M83" i="5"/>
  <c r="M81" i="5" s="1"/>
  <c r="L83" i="5"/>
  <c r="L81" i="5" s="1"/>
  <c r="E82" i="5"/>
  <c r="X82" i="5" s="1"/>
  <c r="T77" i="6"/>
  <c r="T76" i="6" s="1"/>
  <c r="AZ9" i="5"/>
  <c r="AP83" i="5"/>
  <c r="AP81" i="5" s="1"/>
  <c r="I83" i="5"/>
  <c r="I81" i="5" s="1"/>
  <c r="H83" i="5"/>
  <c r="H81" i="5" s="1"/>
  <c r="K83" i="5"/>
  <c r="P77" i="6"/>
  <c r="P76" i="6" s="1"/>
  <c r="AW83" i="5"/>
  <c r="AW81" i="5" s="1"/>
  <c r="Q68" i="2"/>
  <c r="U83" i="5"/>
  <c r="U81" i="5" s="1"/>
  <c r="T83" i="5"/>
  <c r="T81" i="5" s="1"/>
  <c r="AA77" i="6"/>
  <c r="AA76" i="6" s="1"/>
  <c r="AB76" i="6"/>
  <c r="AT72" i="1"/>
  <c r="BD47" i="2"/>
  <c r="AP68" i="2"/>
  <c r="Q83" i="5"/>
  <c r="Q81" i="5" s="1"/>
  <c r="P83" i="5"/>
  <c r="P81" i="5" s="1"/>
  <c r="BA53" i="6"/>
  <c r="X62" i="6"/>
  <c r="X53" i="6"/>
  <c r="Z83" i="5"/>
  <c r="AZ83" i="5" s="1"/>
  <c r="AZ73" i="5"/>
  <c r="AZ71" i="5"/>
  <c r="BC71" i="5" s="1"/>
  <c r="BD44" i="6"/>
  <c r="AE72" i="1"/>
  <c r="X10" i="6"/>
  <c r="BD32" i="2"/>
  <c r="BD60" i="2"/>
  <c r="AN69" i="2"/>
  <c r="AN68" i="2" s="1"/>
  <c r="AO68" i="2"/>
  <c r="BC61" i="1"/>
  <c r="BD33" i="2"/>
  <c r="BD13" i="2"/>
  <c r="AC68" i="2"/>
  <c r="AS68" i="2"/>
  <c r="BD40" i="2"/>
  <c r="AA68" i="2"/>
  <c r="AH72" i="1"/>
  <c r="AS72" i="1"/>
  <c r="AV73" i="1"/>
  <c r="AV72" i="1" s="1"/>
  <c r="BD59" i="2"/>
  <c r="AR68" i="2"/>
  <c r="AL68" i="2"/>
  <c r="BA11" i="2"/>
  <c r="X9" i="5"/>
  <c r="X10" i="5"/>
  <c r="BC53" i="5"/>
  <c r="O81" i="5"/>
  <c r="K81" i="5"/>
  <c r="BC43" i="5"/>
  <c r="AM68" i="2"/>
  <c r="AJ68" i="2"/>
  <c r="AW68" i="2"/>
  <c r="BA70" i="2"/>
  <c r="BD70" i="2" s="1"/>
  <c r="AE68" i="2"/>
  <c r="AB68" i="2"/>
  <c r="BA10" i="2"/>
  <c r="BD10" i="2" s="1"/>
  <c r="O68" i="2"/>
  <c r="P68" i="2"/>
  <c r="G68" i="2"/>
  <c r="H68" i="2"/>
  <c r="I68" i="2"/>
  <c r="F68" i="2"/>
  <c r="T68" i="2"/>
  <c r="J68" i="2"/>
  <c r="M68" i="2"/>
  <c r="X11" i="2"/>
  <c r="X58" i="2"/>
  <c r="BD58" i="2" s="1"/>
  <c r="E68" i="2"/>
  <c r="X69" i="2"/>
  <c r="AO72" i="1"/>
  <c r="AI72" i="1"/>
  <c r="AP72" i="1"/>
  <c r="AJ72" i="1"/>
  <c r="BC12" i="1"/>
  <c r="AN72" i="1"/>
  <c r="AC72" i="1"/>
  <c r="AM72" i="1"/>
  <c r="L72" i="1"/>
  <c r="AR72" i="1"/>
  <c r="AF72" i="1"/>
  <c r="AD72" i="1"/>
  <c r="AZ60" i="1"/>
  <c r="BC60" i="1" s="1"/>
  <c r="X11" i="6"/>
  <c r="Z73" i="1"/>
  <c r="AZ10" i="1"/>
  <c r="AZ11" i="1"/>
  <c r="AK73" i="1"/>
  <c r="AK72" i="1" s="1"/>
  <c r="J72" i="1"/>
  <c r="AA73" i="1"/>
  <c r="S72" i="1"/>
  <c r="U72" i="1"/>
  <c r="R72" i="1"/>
  <c r="G72" i="1"/>
  <c r="BC51" i="5"/>
  <c r="K72" i="1"/>
  <c r="BC36" i="1"/>
  <c r="E74" i="1"/>
  <c r="X74" i="1" s="1"/>
  <c r="T72" i="1"/>
  <c r="Q72" i="1"/>
  <c r="N72" i="1"/>
  <c r="BC55" i="1"/>
  <c r="H72" i="1"/>
  <c r="I72" i="1"/>
  <c r="F72" i="1"/>
  <c r="O72" i="1"/>
  <c r="BC36" i="5"/>
  <c r="X73" i="1"/>
  <c r="X11" i="1"/>
  <c r="X10" i="1"/>
  <c r="BC54" i="1"/>
  <c r="BC37" i="1"/>
  <c r="BC63" i="1"/>
  <c r="BC35" i="5"/>
  <c r="BC62" i="1"/>
  <c r="BC46" i="1"/>
  <c r="BC44" i="1"/>
  <c r="X76" i="5"/>
  <c r="BC76" i="5" s="1"/>
  <c r="F52" i="5"/>
  <c r="F83" i="5" s="1"/>
  <c r="F81" i="5" s="1"/>
  <c r="BD53" i="6" l="1"/>
  <c r="X78" i="6"/>
  <c r="BC9" i="5"/>
  <c r="BD10" i="6"/>
  <c r="AZ82" i="5"/>
  <c r="BC82" i="5" s="1"/>
  <c r="X77" i="6"/>
  <c r="BA69" i="2"/>
  <c r="BD69" i="2" s="1"/>
  <c r="BA78" i="6"/>
  <c r="E81" i="5"/>
  <c r="X81" i="5" s="1"/>
  <c r="BD11" i="2"/>
  <c r="BA76" i="6"/>
  <c r="X76" i="6"/>
  <c r="Z81" i="5"/>
  <c r="AZ81" i="5" s="1"/>
  <c r="X83" i="5"/>
  <c r="BC83" i="5" s="1"/>
  <c r="X52" i="5"/>
  <c r="BA68" i="2"/>
  <c r="X68" i="2"/>
  <c r="Z72" i="1"/>
  <c r="AA72" i="1"/>
  <c r="AZ73" i="1"/>
  <c r="AZ74" i="1"/>
  <c r="E72" i="1"/>
  <c r="X72" i="1" s="1"/>
  <c r="BC10" i="1"/>
  <c r="BC53" i="1"/>
  <c r="AZ72" i="1" l="1"/>
  <c r="BD68" i="2"/>
  <c r="BC81" i="5"/>
  <c r="BC72" i="5"/>
  <c r="BC52" i="5"/>
  <c r="X52" i="1" l="1"/>
  <c r="BC52" i="1" s="1"/>
  <c r="X52" i="6"/>
  <c r="BD52" i="6" s="1"/>
</calcChain>
</file>

<file path=xl/sharedStrings.xml><?xml version="1.0" encoding="utf-8"?>
<sst xmlns="http://schemas.openxmlformats.org/spreadsheetml/2006/main" count="2702" uniqueCount="532">
  <si>
    <t>КУРС, ГРУППА</t>
  </si>
  <si>
    <t>Индекс</t>
  </si>
  <si>
    <t>Наименование циклов, разделов дисциплин, профессиональных модулей, МДК, практик</t>
  </si>
  <si>
    <t>Вид учебной нагрузки</t>
  </si>
  <si>
    <r>
      <t>Сентябрь (</t>
    </r>
    <r>
      <rPr>
        <sz val="12"/>
        <color indexed="10"/>
        <rFont val="Times New Roman"/>
        <family val="1"/>
        <charset val="204"/>
      </rPr>
      <t>C</t>
    </r>
    <r>
      <rPr>
        <sz val="12"/>
        <color indexed="8"/>
        <rFont val="Times New Roman"/>
        <family val="1"/>
        <charset val="204"/>
      </rPr>
      <t>)  1-30 сентября</t>
    </r>
  </si>
  <si>
    <r>
      <t>Октябрь (</t>
    </r>
    <r>
      <rPr>
        <sz val="12"/>
        <color indexed="10"/>
        <rFont val="Times New Roman"/>
        <family val="1"/>
        <charset val="204"/>
      </rPr>
      <t>О</t>
    </r>
    <r>
      <rPr>
        <sz val="12"/>
        <color indexed="8"/>
        <rFont val="Times New Roman"/>
        <family val="1"/>
        <charset val="204"/>
      </rPr>
      <t>)   1 - 31 окт.</t>
    </r>
  </si>
  <si>
    <r>
      <t xml:space="preserve">     Ноябрь (</t>
    </r>
    <r>
      <rPr>
        <sz val="12"/>
        <color indexed="10"/>
        <rFont val="Times New Roman"/>
        <family val="1"/>
        <charset val="204"/>
      </rPr>
      <t>Н</t>
    </r>
    <r>
      <rPr>
        <sz val="12"/>
        <color indexed="8"/>
        <rFont val="Times New Roman"/>
        <family val="1"/>
        <charset val="204"/>
      </rPr>
      <t>)     2  - 28  ноября.</t>
    </r>
  </si>
  <si>
    <r>
      <t>Декабрь  (</t>
    </r>
    <r>
      <rPr>
        <sz val="12"/>
        <color indexed="10"/>
        <rFont val="Times New Roman"/>
        <family val="1"/>
        <charset val="204"/>
      </rPr>
      <t>Д</t>
    </r>
    <r>
      <rPr>
        <sz val="12"/>
        <color indexed="8"/>
        <rFont val="Times New Roman"/>
        <family val="1"/>
        <charset val="204"/>
      </rPr>
      <t>)    30 нояб. - 31 декабря</t>
    </r>
  </si>
  <si>
    <t>ДЕКАБРЬ-ЯНВАРЬ</t>
  </si>
  <si>
    <t>ОТЧЕТ ЗА 1 СЕМЕСТР</t>
  </si>
  <si>
    <t>ОТЧЕТ ЗА 2 СЕМЕСТР</t>
  </si>
  <si>
    <t>ИТОГО ЗА ГОД</t>
  </si>
  <si>
    <t>К А Л Е Н Д А Р Н А Я        Н Е Д Е Л Я</t>
  </si>
  <si>
    <t>ЧАСОВ ПО ПЛАНУ</t>
  </si>
  <si>
    <t>ФАКТИЧЕСКИ ВЫДАНО</t>
  </si>
  <si>
    <t>ОТКЛОНЕНИЕ</t>
  </si>
  <si>
    <t>42          (12-17)</t>
  </si>
  <si>
    <t>3             (11-14)</t>
  </si>
  <si>
    <t xml:space="preserve">У Ч Е Б Н А Я         Н Е Д Е Л Я </t>
  </si>
  <si>
    <t>У Ч Е Б Н А Я          Н Е Д Е Л Я</t>
  </si>
  <si>
    <t>О.00</t>
  </si>
  <si>
    <t>Общеобразовательный цикл</t>
  </si>
  <si>
    <t>обязат. теорет.</t>
  </si>
  <si>
    <t>К</t>
  </si>
  <si>
    <t>сам. раб.</t>
  </si>
  <si>
    <t>ОУДБ.00</t>
  </si>
  <si>
    <t>Общеобразовательные учебные дисциплины (общие и по выбору) базовые</t>
  </si>
  <si>
    <t>Русский язык</t>
  </si>
  <si>
    <t>Литература</t>
  </si>
  <si>
    <t>Иностранный язык</t>
  </si>
  <si>
    <t>История</t>
  </si>
  <si>
    <t>Физическая культура</t>
  </si>
  <si>
    <t>Химия</t>
  </si>
  <si>
    <t>Биология</t>
  </si>
  <si>
    <t>География</t>
  </si>
  <si>
    <t>Экология</t>
  </si>
  <si>
    <t>Общеобразовательные учебные дисциплины (общие и по выбору) профильные</t>
  </si>
  <si>
    <t>Математика: алгебра, начала математического анализа,геометрия</t>
  </si>
  <si>
    <t>Физика</t>
  </si>
  <si>
    <t>Информатика</t>
  </si>
  <si>
    <t>Учебные дисциплины дополнительные</t>
  </si>
  <si>
    <t>Обязательная часть циклов и раздела      "Физ. культура"ОПОП (всего на дисц. и междисцип. курсы)</t>
  </si>
  <si>
    <t>ОП. 00</t>
  </si>
  <si>
    <t>П. 00</t>
  </si>
  <si>
    <t>Учебная и производственная пратика</t>
  </si>
  <si>
    <t>ПМ.02.</t>
  </si>
  <si>
    <t>УП.02</t>
  </si>
  <si>
    <t>Учебная практика</t>
  </si>
  <si>
    <t>уп.02</t>
  </si>
  <si>
    <t>ПП.02</t>
  </si>
  <si>
    <t>Производственная практика</t>
  </si>
  <si>
    <t>пп.02</t>
  </si>
  <si>
    <t>ИТОГО ЧАСОВ В НЕДЕЛЮ:</t>
  </si>
  <si>
    <t>Всего часов в неделю теоретической подготовки и учебной практики</t>
  </si>
  <si>
    <t>Всего часов самостоятельной работы</t>
  </si>
  <si>
    <t>36          (1-3)</t>
  </si>
  <si>
    <t>37          (5-11)</t>
  </si>
  <si>
    <t>38           (12-17)</t>
  </si>
  <si>
    <t>39        (19-24)</t>
  </si>
  <si>
    <t>40            (26-1)</t>
  </si>
  <si>
    <t>41          (3-8)</t>
  </si>
  <si>
    <t>43         (24-29)</t>
  </si>
  <si>
    <t>44       (31-5)</t>
  </si>
  <si>
    <t>45            (7-12)</t>
  </si>
  <si>
    <t>46            (14-19)</t>
  </si>
  <si>
    <t>47           (21-26)</t>
  </si>
  <si>
    <t>48            (28-3)</t>
  </si>
  <si>
    <t>49        (5 - 10)</t>
  </si>
  <si>
    <t>50           (12-17)</t>
  </si>
  <si>
    <t>51           (19-25)</t>
  </si>
  <si>
    <t>Общепрофес. цикл</t>
  </si>
  <si>
    <t>Обществознание (вкл. экономику и право)</t>
  </si>
  <si>
    <t>Основы безопасности жизнедеятельности</t>
  </si>
  <si>
    <t>История родного края</t>
  </si>
  <si>
    <t>Эффективное поведение на рынке труда</t>
  </si>
  <si>
    <t>ОУДБ.   01</t>
  </si>
  <si>
    <t>ОУДБ.  02</t>
  </si>
  <si>
    <t>ОУДБ.   03</t>
  </si>
  <si>
    <t>ОУДБ.   04</t>
  </si>
  <si>
    <t>ОУДБ.   05</t>
  </si>
  <si>
    <t>ОУДБ.  06</t>
  </si>
  <si>
    <t>ОУДБ.   07</t>
  </si>
  <si>
    <t>ОУДБ.  08</t>
  </si>
  <si>
    <t>ОУДБ.  09</t>
  </si>
  <si>
    <t>ОУДБ.    10</t>
  </si>
  <si>
    <t>ОУДБ.   11</t>
  </si>
  <si>
    <t>ОУДП.    012</t>
  </si>
  <si>
    <t>ОУДП.   014</t>
  </si>
  <si>
    <t>УДД.     00</t>
  </si>
  <si>
    <t>УУД.    015</t>
  </si>
  <si>
    <t>ОУДП.    00</t>
  </si>
  <si>
    <t>ОУДП.   013</t>
  </si>
  <si>
    <t>УДД. 016</t>
  </si>
  <si>
    <t>ПМ.00.</t>
  </si>
  <si>
    <t>Профессиональные модули</t>
  </si>
  <si>
    <t>Профессиональный цикл</t>
  </si>
  <si>
    <t>Производство, хранение и переработка продукции растениеводства в сельской усадьбе</t>
  </si>
  <si>
    <t>МДК. 02.01</t>
  </si>
  <si>
    <t xml:space="preserve"> Технология хранения и переботки продукции растеневодства в сельской усадьбе</t>
  </si>
  <si>
    <t>ПМ.04.</t>
  </si>
  <si>
    <t>Ведение опер. учёта имущества, обязательств, финансовых и хоз-ных операций в сельской усадьбе</t>
  </si>
  <si>
    <t>МДК. 04.01.</t>
  </si>
  <si>
    <t>Методы учёта имущ., обяз -в, фин. И хоз - ных операций в сельской усадьбе</t>
  </si>
  <si>
    <t>УП.04</t>
  </si>
  <si>
    <t>ПП.04</t>
  </si>
  <si>
    <t>уп.04</t>
  </si>
  <si>
    <t>пп.04</t>
  </si>
  <si>
    <r>
      <rPr>
        <b/>
        <sz val="12"/>
        <color indexed="8"/>
        <rFont val="Times New Roman"/>
        <family val="1"/>
        <charset val="204"/>
      </rPr>
      <t xml:space="preserve">6         </t>
    </r>
    <r>
      <rPr>
        <sz val="12"/>
        <color indexed="8"/>
        <rFont val="Times New Roman"/>
        <family val="1"/>
        <charset val="204"/>
      </rPr>
      <t>(30-4)</t>
    </r>
  </si>
  <si>
    <r>
      <rPr>
        <b/>
        <sz val="12"/>
        <color indexed="8"/>
        <rFont val="Times New Roman"/>
        <family val="1"/>
        <charset val="204"/>
      </rPr>
      <t xml:space="preserve">7         </t>
    </r>
    <r>
      <rPr>
        <sz val="12"/>
        <color indexed="8"/>
        <rFont val="Times New Roman"/>
        <family val="1"/>
        <charset val="204"/>
      </rPr>
      <t>(6-11)</t>
    </r>
  </si>
  <si>
    <r>
      <rPr>
        <b/>
        <sz val="12"/>
        <color indexed="8"/>
        <rFont val="Times New Roman"/>
        <family val="1"/>
        <charset val="204"/>
      </rPr>
      <t xml:space="preserve">8        </t>
    </r>
    <r>
      <rPr>
        <sz val="12"/>
        <color indexed="8"/>
        <rFont val="Times New Roman"/>
        <family val="1"/>
        <charset val="204"/>
      </rPr>
      <t>(13-18)</t>
    </r>
  </si>
  <si>
    <r>
      <rPr>
        <b/>
        <sz val="12"/>
        <color indexed="8"/>
        <rFont val="Times New Roman"/>
        <family val="1"/>
        <charset val="204"/>
      </rPr>
      <t xml:space="preserve">9        </t>
    </r>
    <r>
      <rPr>
        <sz val="12"/>
        <color indexed="8"/>
        <rFont val="Times New Roman"/>
        <family val="1"/>
        <charset val="204"/>
      </rPr>
      <t>(20-25)</t>
    </r>
  </si>
  <si>
    <r>
      <rPr>
        <b/>
        <sz val="12"/>
        <color indexed="8"/>
        <rFont val="Times New Roman"/>
        <family val="1"/>
        <charset val="204"/>
      </rPr>
      <t>10</t>
    </r>
    <r>
      <rPr>
        <sz val="12"/>
        <color indexed="8"/>
        <rFont val="Times New Roman"/>
        <family val="1"/>
        <charset val="204"/>
      </rPr>
      <t xml:space="preserve">       (27-4)</t>
    </r>
  </si>
  <si>
    <r>
      <rPr>
        <b/>
        <sz val="12"/>
        <color indexed="8"/>
        <rFont val="Times New Roman"/>
        <family val="1"/>
        <charset val="204"/>
      </rPr>
      <t xml:space="preserve">11       </t>
    </r>
    <r>
      <rPr>
        <sz val="12"/>
        <color indexed="8"/>
        <rFont val="Times New Roman"/>
        <family val="1"/>
        <charset val="204"/>
      </rPr>
      <t>(6-11)</t>
    </r>
  </si>
  <si>
    <r>
      <rPr>
        <b/>
        <sz val="12"/>
        <color indexed="8"/>
        <rFont val="Times New Roman"/>
        <family val="1"/>
        <charset val="204"/>
      </rPr>
      <t xml:space="preserve">12      </t>
    </r>
    <r>
      <rPr>
        <sz val="12"/>
        <color indexed="8"/>
        <rFont val="Times New Roman"/>
        <family val="1"/>
        <charset val="204"/>
      </rPr>
      <t>(13-18)</t>
    </r>
  </si>
  <si>
    <r>
      <rPr>
        <b/>
        <sz val="12"/>
        <color indexed="8"/>
        <rFont val="Times New Roman"/>
        <family val="1"/>
        <charset val="204"/>
      </rPr>
      <t xml:space="preserve">13       </t>
    </r>
    <r>
      <rPr>
        <sz val="12"/>
        <color indexed="8"/>
        <rFont val="Times New Roman"/>
        <family val="1"/>
        <charset val="204"/>
      </rPr>
      <t>(20-25)</t>
    </r>
  </si>
  <si>
    <r>
      <rPr>
        <b/>
        <sz val="12"/>
        <color indexed="8"/>
        <rFont val="Times New Roman"/>
        <family val="1"/>
        <charset val="204"/>
      </rPr>
      <t xml:space="preserve">14       </t>
    </r>
    <r>
      <rPr>
        <sz val="12"/>
        <color indexed="8"/>
        <rFont val="Times New Roman"/>
        <family val="1"/>
        <charset val="204"/>
      </rPr>
      <t>(27-1)</t>
    </r>
  </si>
  <si>
    <r>
      <rPr>
        <b/>
        <sz val="12"/>
        <color indexed="8"/>
        <rFont val="Times New Roman"/>
        <family val="1"/>
        <charset val="204"/>
      </rPr>
      <t>15</t>
    </r>
    <r>
      <rPr>
        <sz val="12"/>
        <color indexed="8"/>
        <rFont val="Times New Roman"/>
        <family val="1"/>
        <charset val="204"/>
      </rPr>
      <t xml:space="preserve">        (3-8)</t>
    </r>
  </si>
  <si>
    <r>
      <rPr>
        <b/>
        <sz val="12"/>
        <color indexed="8"/>
        <rFont val="Times New Roman"/>
        <family val="1"/>
        <charset val="204"/>
      </rPr>
      <t xml:space="preserve">22      </t>
    </r>
    <r>
      <rPr>
        <sz val="12"/>
        <color indexed="8"/>
        <rFont val="Times New Roman"/>
        <family val="1"/>
        <charset val="204"/>
      </rPr>
      <t>(22-27)</t>
    </r>
  </si>
  <si>
    <r>
      <rPr>
        <b/>
        <sz val="12"/>
        <color indexed="8"/>
        <rFont val="Times New Roman"/>
        <family val="1"/>
        <charset val="204"/>
      </rPr>
      <t>23</t>
    </r>
    <r>
      <rPr>
        <sz val="12"/>
        <color indexed="8"/>
        <rFont val="Times New Roman"/>
        <family val="1"/>
        <charset val="204"/>
      </rPr>
      <t xml:space="preserve">        (29-3)</t>
    </r>
  </si>
  <si>
    <r>
      <rPr>
        <b/>
        <sz val="12"/>
        <color indexed="8"/>
        <rFont val="Times New Roman"/>
        <family val="1"/>
        <charset val="204"/>
      </rPr>
      <t xml:space="preserve">26       </t>
    </r>
    <r>
      <rPr>
        <sz val="12"/>
        <color indexed="8"/>
        <rFont val="Times New Roman"/>
        <family val="1"/>
        <charset val="204"/>
      </rPr>
      <t>(19-24)</t>
    </r>
  </si>
  <si>
    <r>
      <rPr>
        <b/>
        <sz val="12"/>
        <color indexed="8"/>
        <rFont val="Times New Roman"/>
        <family val="1"/>
        <charset val="204"/>
      </rPr>
      <t xml:space="preserve">27   </t>
    </r>
    <r>
      <rPr>
        <sz val="12"/>
        <color indexed="8"/>
        <rFont val="Times New Roman"/>
        <family val="1"/>
        <charset val="204"/>
      </rPr>
      <t>(26-30)</t>
    </r>
  </si>
  <si>
    <r>
      <rPr>
        <b/>
        <sz val="12"/>
        <color indexed="8"/>
        <rFont val="Times New Roman"/>
        <family val="1"/>
        <charset val="204"/>
      </rPr>
      <t xml:space="preserve">25          </t>
    </r>
    <r>
      <rPr>
        <sz val="12"/>
        <color indexed="8"/>
        <rFont val="Times New Roman"/>
        <family val="1"/>
        <charset val="204"/>
      </rPr>
      <t>(12-17)</t>
    </r>
  </si>
  <si>
    <r>
      <rPr>
        <b/>
        <sz val="12"/>
        <color indexed="8"/>
        <rFont val="Times New Roman"/>
        <family val="1"/>
        <charset val="204"/>
      </rPr>
      <t>24</t>
    </r>
    <r>
      <rPr>
        <sz val="12"/>
        <color indexed="8"/>
        <rFont val="Times New Roman"/>
        <family val="1"/>
        <charset val="204"/>
      </rPr>
      <t xml:space="preserve">         (5-10)</t>
    </r>
  </si>
  <si>
    <r>
      <rPr>
        <b/>
        <sz val="12"/>
        <color indexed="8"/>
        <rFont val="Times New Roman"/>
        <family val="1"/>
        <charset val="204"/>
      </rPr>
      <t>21</t>
    </r>
    <r>
      <rPr>
        <sz val="12"/>
        <color indexed="8"/>
        <rFont val="Times New Roman"/>
        <family val="1"/>
        <charset val="204"/>
      </rPr>
      <t xml:space="preserve">          (15-20)</t>
    </r>
  </si>
  <si>
    <r>
      <rPr>
        <b/>
        <sz val="12"/>
        <color indexed="8"/>
        <rFont val="Times New Roman"/>
        <family val="1"/>
        <charset val="204"/>
      </rPr>
      <t xml:space="preserve">20           </t>
    </r>
    <r>
      <rPr>
        <sz val="12"/>
        <color indexed="8"/>
        <rFont val="Times New Roman"/>
        <family val="1"/>
        <charset val="204"/>
      </rPr>
      <t>(8-13)</t>
    </r>
  </si>
  <si>
    <r>
      <rPr>
        <b/>
        <sz val="12"/>
        <color indexed="8"/>
        <rFont val="Times New Roman"/>
        <family val="1"/>
        <charset val="204"/>
      </rPr>
      <t>19</t>
    </r>
    <r>
      <rPr>
        <sz val="12"/>
        <color indexed="8"/>
        <rFont val="Times New Roman"/>
        <family val="1"/>
        <charset val="204"/>
      </rPr>
      <t xml:space="preserve">            (1-6)</t>
    </r>
  </si>
  <si>
    <r>
      <rPr>
        <b/>
        <sz val="12"/>
        <color indexed="8"/>
        <rFont val="Times New Roman"/>
        <family val="1"/>
        <charset val="204"/>
      </rPr>
      <t xml:space="preserve">18          </t>
    </r>
    <r>
      <rPr>
        <sz val="12"/>
        <color indexed="8"/>
        <rFont val="Times New Roman"/>
        <family val="1"/>
        <charset val="204"/>
      </rPr>
      <t>(29-4)</t>
    </r>
  </si>
  <si>
    <r>
      <rPr>
        <b/>
        <sz val="12"/>
        <color indexed="8"/>
        <rFont val="Times New Roman"/>
        <family val="1"/>
        <charset val="204"/>
      </rPr>
      <t xml:space="preserve">17           </t>
    </r>
    <r>
      <rPr>
        <sz val="12"/>
        <color indexed="8"/>
        <rFont val="Times New Roman"/>
        <family val="1"/>
        <charset val="204"/>
      </rPr>
      <t>(17-22)</t>
    </r>
  </si>
  <si>
    <r>
      <rPr>
        <b/>
        <sz val="12"/>
        <color indexed="8"/>
        <rFont val="Times New Roman"/>
        <family val="1"/>
        <charset val="204"/>
      </rPr>
      <t xml:space="preserve">16        </t>
    </r>
    <r>
      <rPr>
        <sz val="12"/>
        <color indexed="8"/>
        <rFont val="Times New Roman"/>
        <family val="1"/>
        <charset val="204"/>
      </rPr>
      <t>(10-15)</t>
    </r>
  </si>
  <si>
    <r>
      <t>Апрель (</t>
    </r>
    <r>
      <rPr>
        <sz val="12"/>
        <color indexed="10"/>
        <rFont val="Times New Roman"/>
        <family val="1"/>
        <charset val="204"/>
      </rPr>
      <t>А</t>
    </r>
    <r>
      <rPr>
        <sz val="12"/>
        <color indexed="8"/>
        <rFont val="Times New Roman"/>
        <family val="1"/>
        <charset val="204"/>
      </rPr>
      <t>)       1 апреля - 27апреля</t>
    </r>
  </si>
  <si>
    <r>
      <t>Май (</t>
    </r>
    <r>
      <rPr>
        <sz val="12"/>
        <color indexed="10"/>
        <rFont val="Times New Roman"/>
        <family val="1"/>
        <charset val="204"/>
      </rPr>
      <t>М</t>
    </r>
    <r>
      <rPr>
        <sz val="12"/>
        <color indexed="8"/>
        <rFont val="Times New Roman"/>
        <family val="1"/>
        <charset val="204"/>
      </rPr>
      <t xml:space="preserve">)           29 апреля- 1 июня </t>
    </r>
  </si>
  <si>
    <r>
      <t>Июнь (</t>
    </r>
    <r>
      <rPr>
        <sz val="12"/>
        <color indexed="10"/>
        <rFont val="Times New Roman"/>
        <family val="1"/>
        <charset val="204"/>
      </rPr>
      <t>И</t>
    </r>
    <r>
      <rPr>
        <sz val="12"/>
        <color indexed="8"/>
        <rFont val="Times New Roman"/>
        <family val="1"/>
        <charset val="204"/>
      </rPr>
      <t>)3 июня- 29 июня</t>
    </r>
  </si>
  <si>
    <t>ОУДБ.01</t>
  </si>
  <si>
    <t>ОУДБ.02</t>
  </si>
  <si>
    <t>ОУДБ.03</t>
  </si>
  <si>
    <t>ОУДБ.04</t>
  </si>
  <si>
    <t>ОУДБ.05</t>
  </si>
  <si>
    <t>ОУДБ.06</t>
  </si>
  <si>
    <t>Основы безопасногсти жизнедеятельности</t>
  </si>
  <si>
    <t>ОУДБ.07</t>
  </si>
  <si>
    <t>ОУДБ.08</t>
  </si>
  <si>
    <t>Обществознание (вкл. Экономику и право)</t>
  </si>
  <si>
    <t>ОУДБ.10</t>
  </si>
  <si>
    <t>ОУДП.ОО</t>
  </si>
  <si>
    <t>УДД. 00</t>
  </si>
  <si>
    <t>Черчение</t>
  </si>
  <si>
    <t>Основы исследовательской деятельности</t>
  </si>
  <si>
    <t>Общепрофессиональный цикл</t>
  </si>
  <si>
    <t>ОП.01</t>
  </si>
  <si>
    <t>Основы инженерной графики</t>
  </si>
  <si>
    <t>ОП.02</t>
  </si>
  <si>
    <t>Основы электротехники</t>
  </si>
  <si>
    <t>ОП.04</t>
  </si>
  <si>
    <t>ОП.06</t>
  </si>
  <si>
    <t>Основы материаловедения</t>
  </si>
  <si>
    <t>Профессиональный модуль</t>
  </si>
  <si>
    <t>ПМ.01.</t>
  </si>
  <si>
    <t>МДК. 01.01</t>
  </si>
  <si>
    <t>МДК. 01.02</t>
  </si>
  <si>
    <t>УП.01</t>
  </si>
  <si>
    <t>уп.01</t>
  </si>
  <si>
    <t>ПП.01</t>
  </si>
  <si>
    <t>пп.01</t>
  </si>
  <si>
    <t>МДК. 02.01.</t>
  </si>
  <si>
    <t>37          (5-10)</t>
  </si>
  <si>
    <t>42          (10-15)</t>
  </si>
  <si>
    <t>43         (17-22)</t>
  </si>
  <si>
    <t>44       (24-29)</t>
  </si>
  <si>
    <t>45            (31-5)</t>
  </si>
  <si>
    <t>46            (7-12)</t>
  </si>
  <si>
    <t>47           (14-19)</t>
  </si>
  <si>
    <t>48            (21-26)</t>
  </si>
  <si>
    <t>49        (28 - 3)</t>
  </si>
  <si>
    <t>50           (5-10)</t>
  </si>
  <si>
    <t>51           (12-17)</t>
  </si>
  <si>
    <r>
      <rPr>
        <b/>
        <sz val="12"/>
        <color indexed="8"/>
        <rFont val="Times New Roman"/>
        <family val="1"/>
        <charset val="204"/>
      </rPr>
      <t xml:space="preserve">2            </t>
    </r>
    <r>
      <rPr>
        <sz val="12"/>
        <color indexed="8"/>
        <rFont val="Times New Roman"/>
        <family val="1"/>
        <charset val="204"/>
      </rPr>
      <t>(26 - 31)</t>
    </r>
  </si>
  <si>
    <r>
      <t>Январь (</t>
    </r>
    <r>
      <rPr>
        <sz val="12"/>
        <color indexed="10"/>
        <rFont val="Times New Roman"/>
        <family val="1"/>
        <charset val="204"/>
      </rPr>
      <t>Я</t>
    </r>
    <r>
      <rPr>
        <sz val="12"/>
        <color indexed="8"/>
        <rFont val="Times New Roman"/>
        <family val="1"/>
        <charset val="204"/>
      </rPr>
      <t>) 16янв. - 28 янв.</t>
    </r>
  </si>
  <si>
    <r>
      <rPr>
        <b/>
        <sz val="12"/>
        <color indexed="8"/>
        <rFont val="Times New Roman"/>
        <family val="1"/>
        <charset val="204"/>
      </rPr>
      <t xml:space="preserve">6           </t>
    </r>
    <r>
      <rPr>
        <sz val="12"/>
        <color indexed="8"/>
        <rFont val="Times New Roman"/>
        <family val="1"/>
        <charset val="204"/>
      </rPr>
      <t>(30-4)</t>
    </r>
  </si>
  <si>
    <r>
      <t>Февраль (</t>
    </r>
    <r>
      <rPr>
        <sz val="12"/>
        <color indexed="10"/>
        <rFont val="Times New Roman"/>
        <family val="1"/>
        <charset val="204"/>
      </rPr>
      <t>Ф</t>
    </r>
    <r>
      <rPr>
        <sz val="12"/>
        <color indexed="8"/>
        <rFont val="Times New Roman"/>
        <family val="1"/>
        <charset val="204"/>
      </rPr>
      <t>)  4 февраля - 2 марта</t>
    </r>
  </si>
  <si>
    <r>
      <t>Март (</t>
    </r>
    <r>
      <rPr>
        <sz val="12"/>
        <color indexed="10"/>
        <rFont val="Times New Roman"/>
        <family val="1"/>
        <charset val="204"/>
      </rPr>
      <t>М</t>
    </r>
    <r>
      <rPr>
        <sz val="12"/>
        <color indexed="8"/>
        <rFont val="Times New Roman"/>
        <family val="1"/>
        <charset val="204"/>
      </rPr>
      <t>)    4 марта- 30 марта</t>
    </r>
  </si>
  <si>
    <r>
      <rPr>
        <b/>
        <sz val="12"/>
        <color indexed="8"/>
        <rFont val="Times New Roman"/>
        <family val="1"/>
        <charset val="204"/>
      </rPr>
      <t xml:space="preserve">11           </t>
    </r>
    <r>
      <rPr>
        <sz val="12"/>
        <color indexed="8"/>
        <rFont val="Times New Roman"/>
        <family val="1"/>
        <charset val="204"/>
      </rPr>
      <t>(6-11)</t>
    </r>
  </si>
  <si>
    <r>
      <rPr>
        <b/>
        <sz val="12"/>
        <color indexed="8"/>
        <rFont val="Times New Roman"/>
        <family val="1"/>
        <charset val="204"/>
      </rPr>
      <t xml:space="preserve">16         </t>
    </r>
    <r>
      <rPr>
        <sz val="12"/>
        <color indexed="8"/>
        <rFont val="Times New Roman"/>
        <family val="1"/>
        <charset val="204"/>
      </rPr>
      <t>(10-15)</t>
    </r>
  </si>
  <si>
    <r>
      <rPr>
        <b/>
        <sz val="12"/>
        <color indexed="8"/>
        <rFont val="Times New Roman"/>
        <family val="1"/>
        <charset val="204"/>
      </rPr>
      <t xml:space="preserve">17      </t>
    </r>
    <r>
      <rPr>
        <sz val="12"/>
        <color indexed="8"/>
        <rFont val="Times New Roman"/>
        <family val="1"/>
        <charset val="204"/>
      </rPr>
      <t>(17-22)</t>
    </r>
  </si>
  <si>
    <r>
      <rPr>
        <b/>
        <sz val="12"/>
        <color indexed="8"/>
        <rFont val="Times New Roman"/>
        <family val="1"/>
        <charset val="204"/>
      </rPr>
      <t xml:space="preserve">18      </t>
    </r>
    <r>
      <rPr>
        <sz val="12"/>
        <color indexed="8"/>
        <rFont val="Times New Roman"/>
        <family val="1"/>
        <charset val="204"/>
      </rPr>
      <t>(24-29)</t>
    </r>
  </si>
  <si>
    <r>
      <rPr>
        <b/>
        <sz val="12"/>
        <color indexed="8"/>
        <rFont val="Times New Roman"/>
        <family val="1"/>
        <charset val="204"/>
      </rPr>
      <t>19</t>
    </r>
    <r>
      <rPr>
        <sz val="12"/>
        <color indexed="8"/>
        <rFont val="Times New Roman"/>
        <family val="1"/>
        <charset val="204"/>
      </rPr>
      <t xml:space="preserve">          (1-6)</t>
    </r>
  </si>
  <si>
    <r>
      <rPr>
        <b/>
        <sz val="12"/>
        <color indexed="8"/>
        <rFont val="Times New Roman"/>
        <family val="1"/>
        <charset val="204"/>
      </rPr>
      <t xml:space="preserve">21          </t>
    </r>
    <r>
      <rPr>
        <sz val="12"/>
        <color indexed="8"/>
        <rFont val="Times New Roman"/>
        <family val="1"/>
        <charset val="204"/>
      </rPr>
      <t>(15-20)</t>
    </r>
  </si>
  <si>
    <r>
      <rPr>
        <b/>
        <sz val="12"/>
        <color indexed="8"/>
        <rFont val="Times New Roman"/>
        <family val="1"/>
        <charset val="204"/>
      </rPr>
      <t>21</t>
    </r>
    <r>
      <rPr>
        <sz val="12"/>
        <color indexed="8"/>
        <rFont val="Times New Roman"/>
        <family val="1"/>
        <charset val="204"/>
      </rPr>
      <t xml:space="preserve">          (22-27)</t>
    </r>
  </si>
  <si>
    <r>
      <rPr>
        <b/>
        <sz val="12"/>
        <color indexed="8"/>
        <rFont val="Times New Roman"/>
        <family val="1"/>
        <charset val="204"/>
      </rPr>
      <t xml:space="preserve">22      </t>
    </r>
    <r>
      <rPr>
        <sz val="12"/>
        <color indexed="8"/>
        <rFont val="Times New Roman"/>
        <family val="1"/>
        <charset val="204"/>
      </rPr>
      <t>(29-3)</t>
    </r>
  </si>
  <si>
    <t>27          (26 - 29)</t>
  </si>
  <si>
    <t>Безопасн.  жиз-ти</t>
  </si>
  <si>
    <t>ОП.05</t>
  </si>
  <si>
    <t>ОП.07</t>
  </si>
  <si>
    <t>ОП.03</t>
  </si>
  <si>
    <t>Русский язык и лит-ра. Русский язык</t>
  </si>
  <si>
    <t xml:space="preserve">   Русский язык и лит-ра. Литература</t>
  </si>
  <si>
    <t>УДД. 017</t>
  </si>
  <si>
    <t>УУД.    016</t>
  </si>
  <si>
    <t>Основы ислед. деят-ти</t>
  </si>
  <si>
    <t>УДД. 018</t>
  </si>
  <si>
    <t>Технология</t>
  </si>
  <si>
    <t>Основы материал. и технология общеслес. раб.</t>
  </si>
  <si>
    <r>
      <t>Сентябрь (</t>
    </r>
    <r>
      <rPr>
        <sz val="12"/>
        <color indexed="10"/>
        <rFont val="Times New Roman"/>
        <family val="1"/>
        <charset val="204"/>
      </rPr>
      <t>C</t>
    </r>
    <r>
      <rPr>
        <sz val="12"/>
        <color indexed="8"/>
        <rFont val="Times New Roman"/>
        <family val="1"/>
        <charset val="204"/>
      </rPr>
      <t xml:space="preserve">)  </t>
    </r>
  </si>
  <si>
    <r>
      <t>Октябрь (</t>
    </r>
    <r>
      <rPr>
        <sz val="12"/>
        <color indexed="10"/>
        <rFont val="Times New Roman"/>
        <family val="1"/>
        <charset val="204"/>
      </rPr>
      <t>О</t>
    </r>
    <r>
      <rPr>
        <sz val="12"/>
        <color indexed="8"/>
        <rFont val="Times New Roman"/>
        <family val="1"/>
        <charset val="204"/>
      </rPr>
      <t xml:space="preserve">)   </t>
    </r>
  </si>
  <si>
    <r>
      <t xml:space="preserve">     Ноябрь (</t>
    </r>
    <r>
      <rPr>
        <sz val="12"/>
        <color indexed="10"/>
        <rFont val="Times New Roman"/>
        <family val="1"/>
        <charset val="204"/>
      </rPr>
      <t>Н</t>
    </r>
    <r>
      <rPr>
        <sz val="12"/>
        <color indexed="8"/>
        <rFont val="Times New Roman"/>
        <family val="1"/>
        <charset val="204"/>
      </rPr>
      <t xml:space="preserve">)     </t>
    </r>
  </si>
  <si>
    <r>
      <t>Декабрь  (</t>
    </r>
    <r>
      <rPr>
        <sz val="12"/>
        <color indexed="10"/>
        <rFont val="Times New Roman"/>
        <family val="1"/>
        <charset val="204"/>
      </rPr>
      <t>Д</t>
    </r>
    <r>
      <rPr>
        <sz val="12"/>
        <color indexed="8"/>
        <rFont val="Times New Roman"/>
        <family val="1"/>
        <charset val="204"/>
      </rPr>
      <t xml:space="preserve">)    </t>
    </r>
  </si>
  <si>
    <r>
      <t>5</t>
    </r>
    <r>
      <rPr>
        <b/>
        <sz val="12"/>
        <color indexed="8"/>
        <rFont val="Times New Roman"/>
        <family val="1"/>
        <charset val="204"/>
      </rPr>
      <t xml:space="preserve">2            </t>
    </r>
    <r>
      <rPr>
        <sz val="12"/>
        <color indexed="8"/>
        <rFont val="Times New Roman"/>
        <family val="1"/>
        <charset val="204"/>
      </rPr>
      <t>(4 - 9)</t>
    </r>
  </si>
  <si>
    <t xml:space="preserve">      </t>
  </si>
  <si>
    <t>36          (31-3)</t>
  </si>
  <si>
    <t>ПЕРВЫЙ   КУРС</t>
  </si>
  <si>
    <t>УДД.017</t>
  </si>
  <si>
    <t>ОП.020</t>
  </si>
  <si>
    <t>Основы деловой культуры</t>
  </si>
  <si>
    <t>ОП.023</t>
  </si>
  <si>
    <t>Основы бухгалтерского учёта, налогов и аудита</t>
  </si>
  <si>
    <t>Профес.                                             модули</t>
  </si>
  <si>
    <t>УП.          02.01</t>
  </si>
  <si>
    <t>ПП.         02.01</t>
  </si>
  <si>
    <t xml:space="preserve"> Технология производства  продукции растеневодства в сельской усадьбе</t>
  </si>
  <si>
    <t>МДК. 02.02</t>
  </si>
  <si>
    <t>УП.          02.02</t>
  </si>
  <si>
    <t>ПП.         02.02</t>
  </si>
  <si>
    <r>
      <rPr>
        <b/>
        <sz val="12"/>
        <color indexed="8"/>
        <rFont val="Times New Roman"/>
        <family val="1"/>
        <charset val="204"/>
      </rPr>
      <t>13</t>
    </r>
    <r>
      <rPr>
        <sz val="12"/>
        <color indexed="8"/>
        <rFont val="Times New Roman"/>
        <family val="1"/>
        <charset val="204"/>
      </rPr>
      <t xml:space="preserve">       (3-8)</t>
    </r>
  </si>
  <si>
    <r>
      <rPr>
        <b/>
        <sz val="12"/>
        <color indexed="8"/>
        <rFont val="Times New Roman"/>
        <family val="1"/>
        <charset val="204"/>
      </rPr>
      <t xml:space="preserve">14        </t>
    </r>
    <r>
      <rPr>
        <sz val="12"/>
        <color indexed="8"/>
        <rFont val="Times New Roman"/>
        <family val="1"/>
        <charset val="204"/>
      </rPr>
      <t>(10-15)</t>
    </r>
  </si>
  <si>
    <r>
      <rPr>
        <b/>
        <sz val="12"/>
        <color indexed="8"/>
        <rFont val="Times New Roman"/>
        <family val="1"/>
        <charset val="204"/>
      </rPr>
      <t xml:space="preserve">15         </t>
    </r>
    <r>
      <rPr>
        <sz val="12"/>
        <color indexed="8"/>
        <rFont val="Times New Roman"/>
        <family val="1"/>
        <charset val="204"/>
      </rPr>
      <t>(17-22)</t>
    </r>
  </si>
  <si>
    <r>
      <rPr>
        <b/>
        <sz val="12"/>
        <color indexed="8"/>
        <rFont val="Times New Roman"/>
        <family val="1"/>
        <charset val="204"/>
      </rPr>
      <t xml:space="preserve">16          </t>
    </r>
    <r>
      <rPr>
        <sz val="12"/>
        <color indexed="8"/>
        <rFont val="Times New Roman"/>
        <family val="1"/>
        <charset val="204"/>
      </rPr>
      <t>(29-4)</t>
    </r>
  </si>
  <si>
    <r>
      <rPr>
        <b/>
        <sz val="12"/>
        <color indexed="8"/>
        <rFont val="Times New Roman"/>
        <family val="1"/>
        <charset val="204"/>
      </rPr>
      <t>17</t>
    </r>
    <r>
      <rPr>
        <sz val="12"/>
        <color indexed="8"/>
        <rFont val="Times New Roman"/>
        <family val="1"/>
        <charset val="204"/>
      </rPr>
      <t xml:space="preserve">            (1-6)</t>
    </r>
  </si>
  <si>
    <r>
      <rPr>
        <b/>
        <sz val="12"/>
        <color indexed="8"/>
        <rFont val="Times New Roman"/>
        <family val="1"/>
        <charset val="204"/>
      </rPr>
      <t xml:space="preserve">18           </t>
    </r>
    <r>
      <rPr>
        <sz val="12"/>
        <color indexed="8"/>
        <rFont val="Times New Roman"/>
        <family val="1"/>
        <charset val="204"/>
      </rPr>
      <t>(8-13)</t>
    </r>
  </si>
  <si>
    <t>19         (15-20)</t>
  </si>
  <si>
    <r>
      <rPr>
        <b/>
        <sz val="12"/>
        <color indexed="8"/>
        <rFont val="Times New Roman"/>
        <family val="1"/>
        <charset val="204"/>
      </rPr>
      <t xml:space="preserve">20      </t>
    </r>
    <r>
      <rPr>
        <sz val="12"/>
        <color indexed="8"/>
        <rFont val="Times New Roman"/>
        <family val="1"/>
        <charset val="204"/>
      </rPr>
      <t>(22-27)</t>
    </r>
  </si>
  <si>
    <r>
      <rPr>
        <b/>
        <sz val="12"/>
        <color indexed="8"/>
        <rFont val="Times New Roman"/>
        <family val="1"/>
        <charset val="204"/>
      </rPr>
      <t>21</t>
    </r>
    <r>
      <rPr>
        <sz val="12"/>
        <color indexed="8"/>
        <rFont val="Times New Roman"/>
        <family val="1"/>
        <charset val="204"/>
      </rPr>
      <t xml:space="preserve">       (29-3)</t>
    </r>
  </si>
  <si>
    <r>
      <rPr>
        <b/>
        <sz val="12"/>
        <color indexed="8"/>
        <rFont val="Times New Roman"/>
        <family val="1"/>
        <charset val="204"/>
      </rPr>
      <t>22</t>
    </r>
    <r>
      <rPr>
        <sz val="12"/>
        <color indexed="8"/>
        <rFont val="Times New Roman"/>
        <family val="1"/>
        <charset val="204"/>
      </rPr>
      <t xml:space="preserve">         (5-10)</t>
    </r>
  </si>
  <si>
    <r>
      <rPr>
        <b/>
        <sz val="12"/>
        <color indexed="8"/>
        <rFont val="Times New Roman"/>
        <family val="1"/>
        <charset val="204"/>
      </rPr>
      <t xml:space="preserve">23          </t>
    </r>
    <r>
      <rPr>
        <sz val="12"/>
        <color indexed="8"/>
        <rFont val="Times New Roman"/>
        <family val="1"/>
        <charset val="204"/>
      </rPr>
      <t>(12-17)</t>
    </r>
  </si>
  <si>
    <r>
      <rPr>
        <b/>
        <sz val="12"/>
        <color indexed="8"/>
        <rFont val="Times New Roman"/>
        <family val="1"/>
        <charset val="204"/>
      </rPr>
      <t xml:space="preserve">24         </t>
    </r>
    <r>
      <rPr>
        <sz val="12"/>
        <color indexed="8"/>
        <rFont val="Times New Roman"/>
        <family val="1"/>
        <charset val="204"/>
      </rPr>
      <t>(19-24)</t>
    </r>
  </si>
  <si>
    <t>36          (4-9)</t>
  </si>
  <si>
    <t>37          (11-16)</t>
  </si>
  <si>
    <t>38           (18-23)</t>
  </si>
  <si>
    <t>39        (25-30)</t>
  </si>
  <si>
    <t>40            (2-7)</t>
  </si>
  <si>
    <t>41          (9-14)</t>
  </si>
  <si>
    <t>42          (16-21)</t>
  </si>
  <si>
    <t>43         (23-28)</t>
  </si>
  <si>
    <t>44       (30-4)</t>
  </si>
  <si>
    <t>45            (6-11)</t>
  </si>
  <si>
    <t>46            (13-18)</t>
  </si>
  <si>
    <t>47           (20-25)</t>
  </si>
  <si>
    <t>48            (27-2)</t>
  </si>
  <si>
    <t>49        (4 - 9)</t>
  </si>
  <si>
    <t>50           (11-16)</t>
  </si>
  <si>
    <t>51           (18-23)</t>
  </si>
  <si>
    <t>ОУДП.12</t>
  </si>
  <si>
    <t>ОУДП.13</t>
  </si>
  <si>
    <t>ОУДП.14</t>
  </si>
  <si>
    <t>УДД. 15</t>
  </si>
  <si>
    <t>УДД. 16</t>
  </si>
  <si>
    <t>Допуски и технические измерения</t>
  </si>
  <si>
    <t>Подготовительно-сварочные работы и контроль качества сварных швов после сварки</t>
  </si>
  <si>
    <t>Основы технологии сварки и сварочное оборудование</t>
  </si>
  <si>
    <t>Технология производства сварных конструкций</t>
  </si>
  <si>
    <r>
      <rPr>
        <b/>
        <sz val="12"/>
        <color indexed="8"/>
        <rFont val="Times New Roman"/>
        <family val="1"/>
        <charset val="204"/>
      </rPr>
      <t xml:space="preserve">4            </t>
    </r>
    <r>
      <rPr>
        <sz val="12"/>
        <color indexed="8"/>
        <rFont val="Times New Roman"/>
        <family val="1"/>
        <charset val="204"/>
      </rPr>
      <t>(15-20)</t>
    </r>
  </si>
  <si>
    <t>5                 (22-27)</t>
  </si>
  <si>
    <r>
      <rPr>
        <b/>
        <sz val="12"/>
        <color indexed="8"/>
        <rFont val="Times New Roman"/>
        <family val="1"/>
        <charset val="204"/>
      </rPr>
      <t xml:space="preserve">6           </t>
    </r>
    <r>
      <rPr>
        <sz val="12"/>
        <color indexed="8"/>
        <rFont val="Times New Roman"/>
        <family val="1"/>
        <charset val="204"/>
      </rPr>
      <t>(29-3)</t>
    </r>
  </si>
  <si>
    <r>
      <rPr>
        <b/>
        <sz val="12"/>
        <color indexed="8"/>
        <rFont val="Times New Roman"/>
        <family val="1"/>
        <charset val="204"/>
      </rPr>
      <t xml:space="preserve">7               </t>
    </r>
    <r>
      <rPr>
        <sz val="12"/>
        <color indexed="8"/>
        <rFont val="Times New Roman"/>
        <family val="1"/>
        <charset val="204"/>
      </rPr>
      <t>(5-10)</t>
    </r>
  </si>
  <si>
    <r>
      <rPr>
        <b/>
        <sz val="12"/>
        <color indexed="8"/>
        <rFont val="Times New Roman"/>
        <family val="1"/>
        <charset val="204"/>
      </rPr>
      <t xml:space="preserve">8        </t>
    </r>
    <r>
      <rPr>
        <sz val="12"/>
        <color indexed="8"/>
        <rFont val="Times New Roman"/>
        <family val="1"/>
        <charset val="204"/>
      </rPr>
      <t>(12-17)</t>
    </r>
  </si>
  <si>
    <r>
      <rPr>
        <b/>
        <sz val="12"/>
        <color indexed="8"/>
        <rFont val="Times New Roman"/>
        <family val="1"/>
        <charset val="204"/>
      </rPr>
      <t xml:space="preserve">9        </t>
    </r>
    <r>
      <rPr>
        <sz val="12"/>
        <color indexed="8"/>
        <rFont val="Times New Roman"/>
        <family val="1"/>
        <charset val="204"/>
      </rPr>
      <t>(19-24)</t>
    </r>
  </si>
  <si>
    <r>
      <rPr>
        <b/>
        <sz val="12"/>
        <color indexed="8"/>
        <rFont val="Times New Roman"/>
        <family val="1"/>
        <charset val="204"/>
      </rPr>
      <t>10</t>
    </r>
    <r>
      <rPr>
        <sz val="12"/>
        <color indexed="8"/>
        <rFont val="Times New Roman"/>
        <family val="1"/>
        <charset val="204"/>
      </rPr>
      <t xml:space="preserve">       (26-3)</t>
    </r>
  </si>
  <si>
    <r>
      <rPr>
        <b/>
        <sz val="12"/>
        <color indexed="8"/>
        <rFont val="Times New Roman"/>
        <family val="1"/>
        <charset val="204"/>
      </rPr>
      <t xml:space="preserve">11           </t>
    </r>
    <r>
      <rPr>
        <sz val="12"/>
        <color indexed="8"/>
        <rFont val="Times New Roman"/>
        <family val="1"/>
        <charset val="204"/>
      </rPr>
      <t>(5-10)</t>
    </r>
  </si>
  <si>
    <r>
      <rPr>
        <b/>
        <sz val="12"/>
        <color indexed="8"/>
        <rFont val="Times New Roman"/>
        <family val="1"/>
        <charset val="204"/>
      </rPr>
      <t xml:space="preserve">12      </t>
    </r>
    <r>
      <rPr>
        <sz val="12"/>
        <color indexed="8"/>
        <rFont val="Times New Roman"/>
        <family val="1"/>
        <charset val="204"/>
      </rPr>
      <t>(12-17)</t>
    </r>
  </si>
  <si>
    <r>
      <rPr>
        <b/>
        <sz val="12"/>
        <color indexed="8"/>
        <rFont val="Times New Roman"/>
        <family val="1"/>
        <charset val="204"/>
      </rPr>
      <t xml:space="preserve">13       </t>
    </r>
    <r>
      <rPr>
        <sz val="12"/>
        <color indexed="8"/>
        <rFont val="Times New Roman"/>
        <family val="1"/>
        <charset val="204"/>
      </rPr>
      <t>(19-24)</t>
    </r>
  </si>
  <si>
    <r>
      <rPr>
        <b/>
        <sz val="12"/>
        <color indexed="8"/>
        <rFont val="Times New Roman"/>
        <family val="1"/>
        <charset val="204"/>
      </rPr>
      <t xml:space="preserve">14       </t>
    </r>
    <r>
      <rPr>
        <sz val="12"/>
        <color indexed="8"/>
        <rFont val="Times New Roman"/>
        <family val="1"/>
        <charset val="204"/>
      </rPr>
      <t>(26-31)</t>
    </r>
  </si>
  <si>
    <r>
      <rPr>
        <b/>
        <sz val="12"/>
        <color indexed="8"/>
        <rFont val="Times New Roman"/>
        <family val="1"/>
        <charset val="204"/>
      </rPr>
      <t>15</t>
    </r>
    <r>
      <rPr>
        <sz val="12"/>
        <color indexed="8"/>
        <rFont val="Times New Roman"/>
        <family val="1"/>
        <charset val="204"/>
      </rPr>
      <t xml:space="preserve">        (2-7)</t>
    </r>
  </si>
  <si>
    <r>
      <rPr>
        <b/>
        <sz val="12"/>
        <color indexed="8"/>
        <rFont val="Times New Roman"/>
        <family val="1"/>
        <charset val="204"/>
      </rPr>
      <t xml:space="preserve">16         </t>
    </r>
    <r>
      <rPr>
        <sz val="12"/>
        <color indexed="8"/>
        <rFont val="Times New Roman"/>
        <family val="1"/>
        <charset val="204"/>
      </rPr>
      <t>(9-14)</t>
    </r>
  </si>
  <si>
    <r>
      <rPr>
        <b/>
        <sz val="12"/>
        <color indexed="8"/>
        <rFont val="Times New Roman"/>
        <family val="1"/>
        <charset val="204"/>
      </rPr>
      <t xml:space="preserve">17      </t>
    </r>
    <r>
      <rPr>
        <sz val="12"/>
        <color indexed="8"/>
        <rFont val="Times New Roman"/>
        <family val="1"/>
        <charset val="204"/>
      </rPr>
      <t>(16-21)</t>
    </r>
  </si>
  <si>
    <r>
      <rPr>
        <b/>
        <sz val="12"/>
        <color indexed="8"/>
        <rFont val="Times New Roman"/>
        <family val="1"/>
        <charset val="204"/>
      </rPr>
      <t xml:space="preserve">18      </t>
    </r>
    <r>
      <rPr>
        <sz val="12"/>
        <color indexed="8"/>
        <rFont val="Times New Roman"/>
        <family val="1"/>
        <charset val="204"/>
      </rPr>
      <t>(23-28)</t>
    </r>
  </si>
  <si>
    <r>
      <rPr>
        <b/>
        <sz val="12"/>
        <color indexed="8"/>
        <rFont val="Times New Roman"/>
        <family val="1"/>
        <charset val="204"/>
      </rPr>
      <t>19</t>
    </r>
    <r>
      <rPr>
        <sz val="12"/>
        <color indexed="8"/>
        <rFont val="Times New Roman"/>
        <family val="1"/>
        <charset val="204"/>
      </rPr>
      <t xml:space="preserve">          (30-5)</t>
    </r>
  </si>
  <si>
    <t>20                          (7-12)</t>
  </si>
  <si>
    <r>
      <rPr>
        <b/>
        <sz val="12"/>
        <color indexed="8"/>
        <rFont val="Times New Roman"/>
        <family val="1"/>
        <charset val="204"/>
      </rPr>
      <t xml:space="preserve">21          </t>
    </r>
    <r>
      <rPr>
        <sz val="12"/>
        <color indexed="8"/>
        <rFont val="Times New Roman"/>
        <family val="1"/>
        <charset val="204"/>
      </rPr>
      <t>(14-19)</t>
    </r>
  </si>
  <si>
    <r>
      <rPr>
        <b/>
        <sz val="12"/>
        <color indexed="8"/>
        <rFont val="Times New Roman"/>
        <family val="1"/>
        <charset val="204"/>
      </rPr>
      <t>21</t>
    </r>
    <r>
      <rPr>
        <sz val="12"/>
        <color indexed="8"/>
        <rFont val="Times New Roman"/>
        <family val="1"/>
        <charset val="204"/>
      </rPr>
      <t xml:space="preserve">          (21-26)</t>
    </r>
  </si>
  <si>
    <r>
      <rPr>
        <b/>
        <sz val="12"/>
        <color indexed="8"/>
        <rFont val="Times New Roman"/>
        <family val="1"/>
        <charset val="204"/>
      </rPr>
      <t xml:space="preserve">22      </t>
    </r>
    <r>
      <rPr>
        <sz val="12"/>
        <color indexed="8"/>
        <rFont val="Times New Roman"/>
        <family val="1"/>
        <charset val="204"/>
      </rPr>
      <t>(28-2)</t>
    </r>
  </si>
  <si>
    <r>
      <rPr>
        <b/>
        <sz val="12"/>
        <color indexed="8"/>
        <rFont val="Times New Roman"/>
        <family val="1"/>
        <charset val="204"/>
      </rPr>
      <t>23</t>
    </r>
    <r>
      <rPr>
        <sz val="12"/>
        <color indexed="8"/>
        <rFont val="Times New Roman"/>
        <family val="1"/>
        <charset val="204"/>
      </rPr>
      <t xml:space="preserve">        (4-9)</t>
    </r>
  </si>
  <si>
    <r>
      <rPr>
        <b/>
        <sz val="12"/>
        <color indexed="8"/>
        <rFont val="Times New Roman"/>
        <family val="1"/>
        <charset val="204"/>
      </rPr>
      <t>24</t>
    </r>
    <r>
      <rPr>
        <sz val="12"/>
        <color indexed="8"/>
        <rFont val="Times New Roman"/>
        <family val="1"/>
        <charset val="204"/>
      </rPr>
      <t xml:space="preserve">          (11-16)</t>
    </r>
  </si>
  <si>
    <r>
      <rPr>
        <b/>
        <sz val="12"/>
        <color indexed="8"/>
        <rFont val="Times New Roman"/>
        <family val="1"/>
        <charset val="204"/>
      </rPr>
      <t xml:space="preserve">25        </t>
    </r>
    <r>
      <rPr>
        <sz val="12"/>
        <color indexed="8"/>
        <rFont val="Times New Roman"/>
        <family val="1"/>
        <charset val="204"/>
      </rPr>
      <t>(18-23)</t>
    </r>
  </si>
  <si>
    <r>
      <rPr>
        <b/>
        <sz val="12"/>
        <color indexed="8"/>
        <rFont val="Times New Roman"/>
        <family val="1"/>
        <charset val="204"/>
      </rPr>
      <t xml:space="preserve">26        </t>
    </r>
    <r>
      <rPr>
        <sz val="12"/>
        <color indexed="8"/>
        <rFont val="Times New Roman"/>
        <family val="1"/>
        <charset val="204"/>
      </rPr>
      <t>(25-30)</t>
    </r>
  </si>
  <si>
    <t>Техническая механика с основами технических измерений</t>
  </si>
  <si>
    <t>Основы агрономии</t>
  </si>
  <si>
    <t>Экономические и правовые основы произв - ной деят-ти</t>
  </si>
  <si>
    <t>ОП.08.</t>
  </si>
  <si>
    <t>Экологические основы природопользования</t>
  </si>
  <si>
    <t>ОП.09</t>
  </si>
  <si>
    <t>Основы микробиол., санитории и гигиены</t>
  </si>
  <si>
    <t>ПМ.1.</t>
  </si>
  <si>
    <t>Выполнение механизированных работ в растеневодстве</t>
  </si>
  <si>
    <t>Календарный график учебного процесса  по профессии 15.01.05 "Сварщик (ручной и частично механизированной сварки (наплавки)" на 2017-2018 учебный год.</t>
  </si>
  <si>
    <t>ОУДБ.   00</t>
  </si>
  <si>
    <t>ОУДБ      02</t>
  </si>
  <si>
    <t>ОУДБ.    03</t>
  </si>
  <si>
    <t>ОУДБ.     04</t>
  </si>
  <si>
    <t>ОУДБ.     05</t>
  </si>
  <si>
    <t>ОУДБ.    06</t>
  </si>
  <si>
    <t>ОУДБ.    07</t>
  </si>
  <si>
    <t>ОУДБ.     08</t>
  </si>
  <si>
    <t>Основы безопасности жиз-ти</t>
  </si>
  <si>
    <t>ОУДП.   012</t>
  </si>
  <si>
    <t>ОУДП.    014</t>
  </si>
  <si>
    <t>УДД.     016</t>
  </si>
  <si>
    <t>УДД.     017</t>
  </si>
  <si>
    <t xml:space="preserve">УДД. 018 </t>
  </si>
  <si>
    <t>Основы исследовательской деят-ти</t>
  </si>
  <si>
    <t xml:space="preserve">Технология </t>
  </si>
  <si>
    <t>Материаловедение</t>
  </si>
  <si>
    <t>Электротехника</t>
  </si>
  <si>
    <t>ОП.021</t>
  </si>
  <si>
    <t>Основы строительного  производства</t>
  </si>
  <si>
    <t>ОП.024</t>
  </si>
  <si>
    <t>Охрана труда</t>
  </si>
  <si>
    <t>ОП.025</t>
  </si>
  <si>
    <t>ПМ.03.</t>
  </si>
  <si>
    <t>Выполнение облицовочных работ плитками и плитами</t>
  </si>
  <si>
    <t>Технология облицовочных работ</t>
  </si>
  <si>
    <t>МДК. 03.01</t>
  </si>
  <si>
    <t>уп.03</t>
  </si>
  <si>
    <t>пп.03</t>
  </si>
  <si>
    <t>Календарный график учебного процесса  по профессии  08.01.06. "Мастер сухого строительства" на 2016-2017 учебный год.</t>
  </si>
  <si>
    <t>ПЕРВЫЙ КУРС</t>
  </si>
  <si>
    <t>ВТОРОЙ   КУРС</t>
  </si>
  <si>
    <t>ОУДБ.    010</t>
  </si>
  <si>
    <t>ОУДБ.   011</t>
  </si>
  <si>
    <t>ОП.019</t>
  </si>
  <si>
    <t>Экономические и организационно - равовые основы усадебного хоз-  ва</t>
  </si>
  <si>
    <t>Основы микробиологии, санитарии и гигиены</t>
  </si>
  <si>
    <t>Информационные технологии в профессиональной деят-ти</t>
  </si>
  <si>
    <r>
      <t>Январь (</t>
    </r>
    <r>
      <rPr>
        <sz val="12"/>
        <color indexed="10"/>
        <rFont val="Times New Roman"/>
        <family val="1"/>
        <charset val="204"/>
      </rPr>
      <t>Я</t>
    </r>
    <r>
      <rPr>
        <sz val="12"/>
        <color indexed="8"/>
        <rFont val="Times New Roman"/>
        <family val="1"/>
        <charset val="204"/>
      </rPr>
      <t xml:space="preserve">) </t>
    </r>
  </si>
  <si>
    <t>4                 (16-21)</t>
  </si>
  <si>
    <r>
      <rPr>
        <b/>
        <sz val="12"/>
        <color indexed="8"/>
        <rFont val="Times New Roman"/>
        <family val="1"/>
        <charset val="204"/>
      </rPr>
      <t xml:space="preserve">10           </t>
    </r>
    <r>
      <rPr>
        <sz val="12"/>
        <color indexed="8"/>
        <rFont val="Times New Roman"/>
        <family val="1"/>
        <charset val="204"/>
      </rPr>
      <t>(27-4)</t>
    </r>
  </si>
  <si>
    <r>
      <t>Июнь (</t>
    </r>
    <r>
      <rPr>
        <sz val="12"/>
        <color indexed="10"/>
        <rFont val="Times New Roman"/>
        <family val="1"/>
        <charset val="204"/>
      </rPr>
      <t>И</t>
    </r>
    <r>
      <rPr>
        <sz val="12"/>
        <color indexed="8"/>
        <rFont val="Times New Roman"/>
        <family val="1"/>
        <charset val="204"/>
      </rPr>
      <t>)</t>
    </r>
  </si>
  <si>
    <t>35        (29-2)</t>
  </si>
  <si>
    <t>ОУДБ.    00</t>
  </si>
  <si>
    <r>
      <t>Февраль (</t>
    </r>
    <r>
      <rPr>
        <sz val="12"/>
        <color indexed="10"/>
        <rFont val="Times New Roman"/>
        <family val="1"/>
        <charset val="204"/>
      </rPr>
      <t>Ф</t>
    </r>
    <r>
      <rPr>
        <sz val="12"/>
        <color indexed="8"/>
        <rFont val="Times New Roman"/>
        <family val="1"/>
        <charset val="204"/>
      </rPr>
      <t xml:space="preserve">) </t>
    </r>
  </si>
  <si>
    <r>
      <t>Апрель (</t>
    </r>
    <r>
      <rPr>
        <sz val="12"/>
        <color indexed="10"/>
        <rFont val="Times New Roman"/>
        <family val="1"/>
        <charset val="204"/>
      </rPr>
      <t>А</t>
    </r>
    <r>
      <rPr>
        <sz val="12"/>
        <color indexed="8"/>
        <rFont val="Times New Roman"/>
        <family val="1"/>
        <charset val="204"/>
      </rPr>
      <t xml:space="preserve">)       </t>
    </r>
  </si>
  <si>
    <r>
      <rPr>
        <b/>
        <sz val="12"/>
        <color indexed="8"/>
        <rFont val="Times New Roman"/>
        <family val="1"/>
        <charset val="204"/>
      </rPr>
      <t xml:space="preserve">1           </t>
    </r>
    <r>
      <rPr>
        <sz val="12"/>
        <color indexed="8"/>
        <rFont val="Times New Roman"/>
        <family val="1"/>
        <charset val="204"/>
      </rPr>
      <t>(26 - 31)</t>
    </r>
  </si>
  <si>
    <t>2             (11-14)</t>
  </si>
  <si>
    <r>
      <rPr>
        <b/>
        <sz val="12"/>
        <color indexed="8"/>
        <rFont val="Times New Roman"/>
        <family val="1"/>
        <charset val="204"/>
      </rPr>
      <t xml:space="preserve">5          </t>
    </r>
    <r>
      <rPr>
        <sz val="12"/>
        <color indexed="8"/>
        <rFont val="Times New Roman"/>
        <family val="1"/>
        <charset val="204"/>
      </rPr>
      <t>(23-28)</t>
    </r>
  </si>
  <si>
    <r>
      <rPr>
        <b/>
        <sz val="12"/>
        <color indexed="8"/>
        <rFont val="Times New Roman"/>
        <family val="1"/>
        <charset val="204"/>
      </rPr>
      <t xml:space="preserve">6              </t>
    </r>
    <r>
      <rPr>
        <sz val="12"/>
        <color indexed="8"/>
        <rFont val="Times New Roman"/>
        <family val="1"/>
        <charset val="204"/>
      </rPr>
      <t>(30-4)</t>
    </r>
  </si>
  <si>
    <r>
      <t>Март (</t>
    </r>
    <r>
      <rPr>
        <sz val="12"/>
        <color indexed="10"/>
        <rFont val="Times New Roman"/>
        <family val="1"/>
        <charset val="204"/>
      </rPr>
      <t>М</t>
    </r>
    <r>
      <rPr>
        <sz val="12"/>
        <color indexed="8"/>
        <rFont val="Times New Roman"/>
        <family val="1"/>
        <charset val="204"/>
      </rPr>
      <t xml:space="preserve">)    </t>
    </r>
  </si>
  <si>
    <t>35        (29-3)</t>
  </si>
  <si>
    <t>37              (5-10)</t>
  </si>
  <si>
    <r>
      <rPr>
        <b/>
        <sz val="12"/>
        <color indexed="8"/>
        <rFont val="Times New Roman"/>
        <family val="1"/>
        <charset val="204"/>
      </rPr>
      <t xml:space="preserve">7          </t>
    </r>
    <r>
      <rPr>
        <sz val="12"/>
        <color indexed="8"/>
        <rFont val="Times New Roman"/>
        <family val="1"/>
        <charset val="204"/>
      </rPr>
      <t>(6-11)</t>
    </r>
  </si>
  <si>
    <r>
      <rPr>
        <b/>
        <sz val="12"/>
        <color indexed="8"/>
        <rFont val="Times New Roman"/>
        <family val="1"/>
        <charset val="204"/>
      </rPr>
      <t xml:space="preserve">9       </t>
    </r>
    <r>
      <rPr>
        <sz val="12"/>
        <color indexed="8"/>
        <rFont val="Times New Roman"/>
        <family val="1"/>
        <charset val="204"/>
      </rPr>
      <t>(20-25)</t>
    </r>
  </si>
  <si>
    <t>10       (27-4)</t>
  </si>
  <si>
    <r>
      <rPr>
        <b/>
        <sz val="12"/>
        <color indexed="8"/>
        <rFont val="Times New Roman"/>
        <family val="1"/>
        <charset val="204"/>
      </rPr>
      <t xml:space="preserve">12         </t>
    </r>
    <r>
      <rPr>
        <sz val="12"/>
        <color indexed="8"/>
        <rFont val="Times New Roman"/>
        <family val="1"/>
        <charset val="204"/>
      </rPr>
      <t>(13-18)</t>
    </r>
  </si>
  <si>
    <r>
      <rPr>
        <b/>
        <sz val="12"/>
        <color indexed="8"/>
        <rFont val="Times New Roman"/>
        <family val="1"/>
        <charset val="204"/>
      </rPr>
      <t xml:space="preserve">13         </t>
    </r>
    <r>
      <rPr>
        <sz val="12"/>
        <color indexed="8"/>
        <rFont val="Times New Roman"/>
        <family val="1"/>
        <charset val="204"/>
      </rPr>
      <t>(20-25)</t>
    </r>
  </si>
  <si>
    <r>
      <rPr>
        <b/>
        <sz val="12"/>
        <color indexed="8"/>
        <rFont val="Times New Roman"/>
        <family val="1"/>
        <charset val="204"/>
      </rPr>
      <t xml:space="preserve">14      </t>
    </r>
    <r>
      <rPr>
        <sz val="12"/>
        <color indexed="8"/>
        <rFont val="Times New Roman"/>
        <family val="1"/>
        <charset val="204"/>
      </rPr>
      <t>(27-1)</t>
    </r>
  </si>
  <si>
    <t>36              (1-3)</t>
  </si>
  <si>
    <r>
      <t>Январь (</t>
    </r>
    <r>
      <rPr>
        <sz val="12"/>
        <color indexed="10"/>
        <rFont val="Times New Roman"/>
        <family val="1"/>
        <charset val="204"/>
      </rPr>
      <t>Я</t>
    </r>
    <r>
      <rPr>
        <sz val="12"/>
        <color indexed="8"/>
        <rFont val="Times New Roman"/>
        <family val="1"/>
        <charset val="204"/>
      </rPr>
      <t xml:space="preserve">)  </t>
    </r>
  </si>
  <si>
    <r>
      <t>Февраль (</t>
    </r>
    <r>
      <rPr>
        <sz val="12"/>
        <color indexed="10"/>
        <rFont val="Times New Roman"/>
        <family val="1"/>
        <charset val="204"/>
      </rPr>
      <t>Ф)</t>
    </r>
  </si>
  <si>
    <r>
      <t>Март (</t>
    </r>
    <r>
      <rPr>
        <sz val="12"/>
        <color indexed="10"/>
        <rFont val="Times New Roman"/>
        <family val="1"/>
        <charset val="204"/>
      </rPr>
      <t>М</t>
    </r>
    <r>
      <rPr>
        <sz val="12"/>
        <color indexed="8"/>
        <rFont val="Times New Roman"/>
        <family val="1"/>
        <charset val="204"/>
      </rPr>
      <t xml:space="preserve">) </t>
    </r>
  </si>
  <si>
    <r>
      <t>май (</t>
    </r>
    <r>
      <rPr>
        <sz val="12"/>
        <color rgb="FFFF0000"/>
        <rFont val="Times New Roman"/>
        <family val="1"/>
        <charset val="204"/>
      </rPr>
      <t>М</t>
    </r>
    <r>
      <rPr>
        <sz val="12"/>
        <color indexed="8"/>
        <rFont val="Times New Roman"/>
        <family val="1"/>
        <charset val="204"/>
      </rPr>
      <t>)</t>
    </r>
  </si>
  <si>
    <r>
      <t>Июнь (</t>
    </r>
    <r>
      <rPr>
        <sz val="12"/>
        <color indexed="10"/>
        <rFont val="Times New Roman"/>
        <family val="1"/>
        <charset val="204"/>
      </rPr>
      <t>И</t>
    </r>
    <r>
      <rPr>
        <sz val="12"/>
        <color indexed="8"/>
        <rFont val="Times New Roman"/>
        <family val="1"/>
        <charset val="204"/>
      </rPr>
      <t xml:space="preserve">)  </t>
    </r>
  </si>
  <si>
    <r>
      <rPr>
        <b/>
        <sz val="12"/>
        <color indexed="8"/>
        <rFont val="Times New Roman"/>
        <family val="1"/>
        <charset val="204"/>
      </rPr>
      <t xml:space="preserve">3             </t>
    </r>
    <r>
      <rPr>
        <sz val="12"/>
        <color indexed="8"/>
        <rFont val="Times New Roman"/>
        <family val="1"/>
        <charset val="204"/>
      </rPr>
      <t>(9 - 14)</t>
    </r>
  </si>
  <si>
    <t>4               (16-21)</t>
  </si>
  <si>
    <t>5           (23-28)</t>
  </si>
  <si>
    <t>Апрель</t>
  </si>
  <si>
    <r>
      <rPr>
        <b/>
        <sz val="12"/>
        <color indexed="8"/>
        <rFont val="Times New Roman"/>
        <family val="1"/>
        <charset val="204"/>
      </rPr>
      <t xml:space="preserve">3              </t>
    </r>
    <r>
      <rPr>
        <sz val="12"/>
        <color indexed="8"/>
        <rFont val="Times New Roman"/>
        <family val="1"/>
        <charset val="204"/>
      </rPr>
      <t>(9-14)</t>
    </r>
  </si>
  <si>
    <r>
      <rPr>
        <b/>
        <sz val="12"/>
        <color indexed="8"/>
        <rFont val="Times New Roman"/>
        <family val="1"/>
        <charset val="204"/>
      </rPr>
      <t xml:space="preserve">7             </t>
    </r>
    <r>
      <rPr>
        <sz val="12"/>
        <color indexed="8"/>
        <rFont val="Times New Roman"/>
        <family val="1"/>
        <charset val="204"/>
      </rPr>
      <t>(6-11)</t>
    </r>
  </si>
  <si>
    <r>
      <rPr>
        <b/>
        <sz val="12"/>
        <color indexed="8"/>
        <rFont val="Times New Roman"/>
        <family val="1"/>
        <charset val="204"/>
      </rPr>
      <t xml:space="preserve">8           </t>
    </r>
    <r>
      <rPr>
        <sz val="12"/>
        <color indexed="8"/>
        <rFont val="Times New Roman"/>
        <family val="1"/>
        <charset val="204"/>
      </rPr>
      <t>(13-18)</t>
    </r>
  </si>
  <si>
    <t>9         (20-25)</t>
  </si>
  <si>
    <r>
      <rPr>
        <b/>
        <sz val="12"/>
        <color indexed="8"/>
        <rFont val="Times New Roman"/>
        <family val="1"/>
        <charset val="204"/>
      </rPr>
      <t xml:space="preserve">11      </t>
    </r>
    <r>
      <rPr>
        <sz val="12"/>
        <color indexed="8"/>
        <rFont val="Times New Roman"/>
        <family val="1"/>
        <charset val="204"/>
      </rPr>
      <t>(13-18)</t>
    </r>
  </si>
  <si>
    <r>
      <rPr>
        <b/>
        <sz val="12"/>
        <color indexed="8"/>
        <rFont val="Times New Roman"/>
        <family val="1"/>
        <charset val="204"/>
      </rPr>
      <t xml:space="preserve">1       </t>
    </r>
    <r>
      <rPr>
        <sz val="12"/>
        <color indexed="8"/>
        <rFont val="Times New Roman"/>
        <family val="1"/>
        <charset val="204"/>
      </rPr>
      <t>(20-25)</t>
    </r>
  </si>
  <si>
    <r>
      <t>Май (</t>
    </r>
    <r>
      <rPr>
        <sz val="12"/>
        <color indexed="10"/>
        <rFont val="Times New Roman"/>
        <family val="1"/>
        <charset val="204"/>
      </rPr>
      <t>М</t>
    </r>
    <r>
      <rPr>
        <sz val="12"/>
        <color indexed="8"/>
        <rFont val="Times New Roman"/>
        <family val="1"/>
        <charset val="204"/>
      </rPr>
      <t xml:space="preserve">)           </t>
    </r>
  </si>
  <si>
    <t>20              (8-13)</t>
  </si>
  <si>
    <r>
      <rPr>
        <b/>
        <sz val="12"/>
        <color indexed="8"/>
        <rFont val="Times New Roman"/>
        <family val="1"/>
        <charset val="204"/>
      </rPr>
      <t>23</t>
    </r>
    <r>
      <rPr>
        <sz val="12"/>
        <color indexed="8"/>
        <rFont val="Times New Roman"/>
        <family val="1"/>
        <charset val="204"/>
      </rPr>
      <t xml:space="preserve">        (5-10)</t>
    </r>
  </si>
  <si>
    <r>
      <rPr>
        <b/>
        <sz val="12"/>
        <color indexed="8"/>
        <rFont val="Times New Roman"/>
        <family val="1"/>
        <charset val="204"/>
      </rPr>
      <t>24</t>
    </r>
    <r>
      <rPr>
        <sz val="12"/>
        <color indexed="8"/>
        <rFont val="Times New Roman"/>
        <family val="1"/>
        <charset val="204"/>
      </rPr>
      <t xml:space="preserve">          (12-17)</t>
    </r>
  </si>
  <si>
    <r>
      <rPr>
        <b/>
        <sz val="12"/>
        <color indexed="8"/>
        <rFont val="Times New Roman"/>
        <family val="1"/>
        <charset val="204"/>
      </rPr>
      <t xml:space="preserve">25        </t>
    </r>
    <r>
      <rPr>
        <sz val="12"/>
        <color indexed="8"/>
        <rFont val="Times New Roman"/>
        <family val="1"/>
        <charset val="204"/>
      </rPr>
      <t>(19-24)</t>
    </r>
  </si>
  <si>
    <r>
      <rPr>
        <b/>
        <sz val="12"/>
        <color indexed="8"/>
        <rFont val="Times New Roman"/>
        <family val="1"/>
        <charset val="204"/>
      </rPr>
      <t xml:space="preserve">26        </t>
    </r>
    <r>
      <rPr>
        <sz val="12"/>
        <color indexed="8"/>
        <rFont val="Times New Roman"/>
        <family val="1"/>
        <charset val="204"/>
      </rPr>
      <t>(26-1)</t>
    </r>
  </si>
  <si>
    <r>
      <t>Январь (</t>
    </r>
    <r>
      <rPr>
        <sz val="12"/>
        <color indexed="10"/>
        <rFont val="Times New Roman"/>
        <family val="1"/>
        <charset val="204"/>
      </rPr>
      <t>Я</t>
    </r>
    <r>
      <rPr>
        <sz val="12"/>
        <color indexed="8"/>
        <rFont val="Times New Roman"/>
        <family val="1"/>
        <charset val="204"/>
      </rPr>
      <t xml:space="preserve">)   </t>
    </r>
  </si>
  <si>
    <r>
      <t>Февраль (</t>
    </r>
    <r>
      <rPr>
        <sz val="12"/>
        <color indexed="10"/>
        <rFont val="Times New Roman"/>
        <family val="1"/>
        <charset val="204"/>
      </rPr>
      <t>Ф)</t>
    </r>
    <r>
      <rPr>
        <sz val="12"/>
        <color indexed="8"/>
        <rFont val="Times New Roman"/>
        <family val="1"/>
        <charset val="204"/>
      </rPr>
      <t xml:space="preserve">  </t>
    </r>
  </si>
  <si>
    <r>
      <t>Март (</t>
    </r>
    <r>
      <rPr>
        <sz val="12"/>
        <color indexed="10"/>
        <rFont val="Times New Roman"/>
        <family val="1"/>
        <charset val="204"/>
      </rPr>
      <t>М</t>
    </r>
    <r>
      <rPr>
        <sz val="12"/>
        <color indexed="8"/>
        <rFont val="Times New Roman"/>
        <family val="1"/>
        <charset val="204"/>
      </rPr>
      <t xml:space="preserve">)  </t>
    </r>
  </si>
  <si>
    <r>
      <t>Апрель (</t>
    </r>
    <r>
      <rPr>
        <sz val="12"/>
        <color indexed="10"/>
        <rFont val="Times New Roman"/>
        <family val="1"/>
        <charset val="204"/>
      </rPr>
      <t>А</t>
    </r>
    <r>
      <rPr>
        <sz val="12"/>
        <color indexed="8"/>
        <rFont val="Times New Roman"/>
        <family val="1"/>
        <charset val="204"/>
      </rPr>
      <t xml:space="preserve">) </t>
    </r>
  </si>
  <si>
    <r>
      <t>май (</t>
    </r>
    <r>
      <rPr>
        <sz val="12"/>
        <color rgb="FFFF0000"/>
        <rFont val="Times New Roman"/>
        <family val="1"/>
        <charset val="204"/>
      </rPr>
      <t>М</t>
    </r>
    <r>
      <rPr>
        <sz val="12"/>
        <color indexed="8"/>
        <rFont val="Times New Roman"/>
        <family val="1"/>
        <charset val="204"/>
      </rPr>
      <t xml:space="preserve">) </t>
    </r>
  </si>
  <si>
    <r>
      <t>Апрель (</t>
    </r>
    <r>
      <rPr>
        <sz val="12"/>
        <color indexed="10"/>
        <rFont val="Times New Roman"/>
        <family val="1"/>
        <charset val="204"/>
      </rPr>
      <t>А</t>
    </r>
    <r>
      <rPr>
        <sz val="12"/>
        <color indexed="8"/>
        <rFont val="Times New Roman"/>
        <family val="1"/>
        <charset val="204"/>
      </rPr>
      <t xml:space="preserve">)  </t>
    </r>
  </si>
  <si>
    <r>
      <rPr>
        <b/>
        <sz val="12"/>
        <color indexed="8"/>
        <rFont val="Times New Roman"/>
        <family val="1"/>
        <charset val="204"/>
      </rPr>
      <t xml:space="preserve">3                      </t>
    </r>
    <r>
      <rPr>
        <sz val="12"/>
        <color indexed="8"/>
        <rFont val="Times New Roman"/>
        <family val="1"/>
        <charset val="204"/>
      </rPr>
      <t>(9 - 14)</t>
    </r>
  </si>
  <si>
    <r>
      <rPr>
        <b/>
        <sz val="12"/>
        <color indexed="8"/>
        <rFont val="Times New Roman"/>
        <family val="1"/>
        <charset val="204"/>
      </rPr>
      <t>4</t>
    </r>
    <r>
      <rPr>
        <sz val="12"/>
        <color indexed="8"/>
        <rFont val="Times New Roman"/>
        <family val="1"/>
        <charset val="204"/>
      </rPr>
      <t xml:space="preserve">                 (16-21)</t>
    </r>
  </si>
  <si>
    <r>
      <rPr>
        <b/>
        <sz val="12"/>
        <color indexed="8"/>
        <rFont val="Times New Roman"/>
        <family val="1"/>
        <charset val="204"/>
      </rPr>
      <t>5</t>
    </r>
    <r>
      <rPr>
        <sz val="12"/>
        <color indexed="8"/>
        <rFont val="Times New Roman"/>
        <family val="1"/>
        <charset val="204"/>
      </rPr>
      <t xml:space="preserve">        (23-28)</t>
    </r>
  </si>
  <si>
    <t>Календарный график учебного процесса  по профессии 35.01.23. "Хозяйка усадьбы" на 2017-2018 учебный год.</t>
  </si>
  <si>
    <t>Календарный график учебного процесса  по профессии 35.01.23. "Хозяйка усадьбы" на 2017-2018учебный год.</t>
  </si>
  <si>
    <t>52          (18-24)</t>
  </si>
  <si>
    <r>
      <rPr>
        <b/>
        <sz val="12"/>
        <color indexed="8"/>
        <rFont val="Times New Roman"/>
        <family val="1"/>
        <charset val="204"/>
      </rPr>
      <t xml:space="preserve">2                </t>
    </r>
    <r>
      <rPr>
        <sz val="12"/>
        <color indexed="8"/>
        <rFont val="Times New Roman"/>
        <family val="1"/>
        <charset val="204"/>
      </rPr>
      <t>(8-14)</t>
    </r>
  </si>
  <si>
    <t>3              (16-21)</t>
  </si>
  <si>
    <r>
      <rPr>
        <b/>
        <sz val="12"/>
        <color indexed="8"/>
        <rFont val="Times New Roman"/>
        <family val="1"/>
        <charset val="204"/>
      </rPr>
      <t xml:space="preserve">4         </t>
    </r>
    <r>
      <rPr>
        <sz val="12"/>
        <color indexed="8"/>
        <rFont val="Times New Roman"/>
        <family val="1"/>
        <charset val="204"/>
      </rPr>
      <t>(23-28)</t>
    </r>
  </si>
  <si>
    <r>
      <rPr>
        <b/>
        <sz val="12"/>
        <color indexed="8"/>
        <rFont val="Times New Roman"/>
        <family val="1"/>
        <charset val="204"/>
      </rPr>
      <t xml:space="preserve">5             </t>
    </r>
    <r>
      <rPr>
        <sz val="12"/>
        <color indexed="8"/>
        <rFont val="Times New Roman"/>
        <family val="1"/>
        <charset val="204"/>
      </rPr>
      <t>(30-4)</t>
    </r>
  </si>
  <si>
    <r>
      <rPr>
        <b/>
        <sz val="12"/>
        <color indexed="8"/>
        <rFont val="Times New Roman"/>
        <family val="1"/>
        <charset val="204"/>
      </rPr>
      <t xml:space="preserve">6            </t>
    </r>
    <r>
      <rPr>
        <sz val="12"/>
        <color indexed="8"/>
        <rFont val="Times New Roman"/>
        <family val="1"/>
        <charset val="204"/>
      </rPr>
      <t>(6-11)</t>
    </r>
  </si>
  <si>
    <r>
      <rPr>
        <b/>
        <sz val="12"/>
        <color indexed="8"/>
        <rFont val="Times New Roman"/>
        <family val="1"/>
        <charset val="204"/>
      </rPr>
      <t xml:space="preserve">7           </t>
    </r>
    <r>
      <rPr>
        <sz val="12"/>
        <color indexed="8"/>
        <rFont val="Times New Roman"/>
        <family val="1"/>
        <charset val="204"/>
      </rPr>
      <t>(13-18)</t>
    </r>
  </si>
  <si>
    <t>8         (20-25)</t>
  </si>
  <si>
    <r>
      <rPr>
        <b/>
        <sz val="12"/>
        <color indexed="8"/>
        <rFont val="Times New Roman"/>
        <family val="1"/>
        <charset val="204"/>
      </rPr>
      <t xml:space="preserve">9          </t>
    </r>
    <r>
      <rPr>
        <sz val="12"/>
        <color indexed="8"/>
        <rFont val="Times New Roman"/>
        <family val="1"/>
        <charset val="204"/>
      </rPr>
      <t>(27-4)</t>
    </r>
  </si>
  <si>
    <r>
      <rPr>
        <b/>
        <sz val="12"/>
        <color indexed="8"/>
        <rFont val="Times New Roman"/>
        <family val="1"/>
        <charset val="204"/>
      </rPr>
      <t xml:space="preserve">10          </t>
    </r>
    <r>
      <rPr>
        <sz val="12"/>
        <color indexed="8"/>
        <rFont val="Times New Roman"/>
        <family val="1"/>
        <charset val="204"/>
      </rPr>
      <t>(6-11)</t>
    </r>
  </si>
  <si>
    <r>
      <rPr>
        <b/>
        <sz val="12"/>
        <color indexed="8"/>
        <rFont val="Times New Roman"/>
        <family val="1"/>
        <charset val="204"/>
      </rPr>
      <t xml:space="preserve">12         </t>
    </r>
    <r>
      <rPr>
        <sz val="12"/>
        <color indexed="8"/>
        <rFont val="Times New Roman"/>
        <family val="1"/>
        <charset val="204"/>
      </rPr>
      <t>(20-25)</t>
    </r>
  </si>
  <si>
    <r>
      <rPr>
        <b/>
        <sz val="12"/>
        <color indexed="8"/>
        <rFont val="Times New Roman"/>
        <family val="1"/>
        <charset val="204"/>
      </rPr>
      <t>13</t>
    </r>
    <r>
      <rPr>
        <sz val="12"/>
        <color indexed="8"/>
        <rFont val="Times New Roman"/>
        <family val="1"/>
        <charset val="204"/>
      </rPr>
      <t xml:space="preserve">           (27-1)</t>
    </r>
  </si>
  <si>
    <r>
      <rPr>
        <b/>
        <sz val="12"/>
        <color indexed="8"/>
        <rFont val="Times New Roman"/>
        <family val="1"/>
        <charset val="204"/>
      </rPr>
      <t xml:space="preserve">14              </t>
    </r>
    <r>
      <rPr>
        <sz val="12"/>
        <color indexed="8"/>
        <rFont val="Times New Roman"/>
        <family val="1"/>
        <charset val="204"/>
      </rPr>
      <t>(2-8)</t>
    </r>
  </si>
  <si>
    <r>
      <rPr>
        <b/>
        <sz val="12"/>
        <color indexed="8"/>
        <rFont val="Times New Roman"/>
        <family val="1"/>
        <charset val="204"/>
      </rPr>
      <t xml:space="preserve">15        </t>
    </r>
    <r>
      <rPr>
        <sz val="12"/>
        <color indexed="8"/>
        <rFont val="Times New Roman"/>
        <family val="1"/>
        <charset val="204"/>
      </rPr>
      <t>(9-15)</t>
    </r>
  </si>
  <si>
    <r>
      <rPr>
        <b/>
        <sz val="12"/>
        <color indexed="8"/>
        <rFont val="Times New Roman"/>
        <family val="1"/>
        <charset val="204"/>
      </rPr>
      <t xml:space="preserve">16      </t>
    </r>
    <r>
      <rPr>
        <sz val="12"/>
        <color indexed="8"/>
        <rFont val="Times New Roman"/>
        <family val="1"/>
        <charset val="204"/>
      </rPr>
      <t>(16-22)</t>
    </r>
  </si>
  <si>
    <r>
      <rPr>
        <b/>
        <sz val="12"/>
        <color indexed="8"/>
        <rFont val="Times New Roman"/>
        <family val="1"/>
        <charset val="204"/>
      </rPr>
      <t>17</t>
    </r>
    <r>
      <rPr>
        <sz val="12"/>
        <color indexed="8"/>
        <rFont val="Times New Roman"/>
        <family val="1"/>
        <charset val="204"/>
      </rPr>
      <t xml:space="preserve">         (23-29)</t>
    </r>
  </si>
  <si>
    <t>18        (30-6)</t>
  </si>
  <si>
    <r>
      <rPr>
        <b/>
        <sz val="12"/>
        <color indexed="8"/>
        <rFont val="Times New Roman"/>
        <family val="1"/>
        <charset val="204"/>
      </rPr>
      <t xml:space="preserve">20          </t>
    </r>
    <r>
      <rPr>
        <sz val="12"/>
        <color indexed="8"/>
        <rFont val="Times New Roman"/>
        <family val="1"/>
        <charset val="204"/>
      </rPr>
      <t>(07-13)</t>
    </r>
  </si>
  <si>
    <r>
      <rPr>
        <b/>
        <sz val="12"/>
        <color indexed="8"/>
        <rFont val="Times New Roman"/>
        <family val="1"/>
        <charset val="204"/>
      </rPr>
      <t>21</t>
    </r>
    <r>
      <rPr>
        <sz val="12"/>
        <color indexed="8"/>
        <rFont val="Times New Roman"/>
        <family val="1"/>
        <charset val="204"/>
      </rPr>
      <t xml:space="preserve">          (14-20)</t>
    </r>
  </si>
  <si>
    <r>
      <rPr>
        <b/>
        <sz val="12"/>
        <color indexed="8"/>
        <rFont val="Times New Roman"/>
        <family val="1"/>
        <charset val="204"/>
      </rPr>
      <t xml:space="preserve">22      </t>
    </r>
    <r>
      <rPr>
        <sz val="12"/>
        <color indexed="8"/>
        <rFont val="Times New Roman"/>
        <family val="1"/>
        <charset val="204"/>
      </rPr>
      <t>(21-27)</t>
    </r>
  </si>
  <si>
    <r>
      <rPr>
        <b/>
        <sz val="12"/>
        <color indexed="8"/>
        <rFont val="Times New Roman"/>
        <family val="1"/>
        <charset val="204"/>
      </rPr>
      <t>23</t>
    </r>
    <r>
      <rPr>
        <sz val="12"/>
        <color indexed="8"/>
        <rFont val="Times New Roman"/>
        <family val="1"/>
        <charset val="204"/>
      </rPr>
      <t xml:space="preserve">        (28-3)</t>
    </r>
  </si>
  <si>
    <r>
      <rPr>
        <b/>
        <sz val="12"/>
        <color indexed="8"/>
        <rFont val="Times New Roman"/>
        <family val="1"/>
        <charset val="204"/>
      </rPr>
      <t>24</t>
    </r>
    <r>
      <rPr>
        <sz val="12"/>
        <color indexed="8"/>
        <rFont val="Times New Roman"/>
        <family val="1"/>
        <charset val="204"/>
      </rPr>
      <t xml:space="preserve">          (4-10)</t>
    </r>
  </si>
  <si>
    <r>
      <rPr>
        <b/>
        <sz val="12"/>
        <color indexed="8"/>
        <rFont val="Times New Roman"/>
        <family val="1"/>
        <charset val="204"/>
      </rPr>
      <t xml:space="preserve">25        </t>
    </r>
    <r>
      <rPr>
        <sz val="12"/>
        <color indexed="8"/>
        <rFont val="Times New Roman"/>
        <family val="1"/>
        <charset val="204"/>
      </rPr>
      <t>(11-17)</t>
    </r>
  </si>
  <si>
    <r>
      <rPr>
        <b/>
        <sz val="12"/>
        <color indexed="8"/>
        <rFont val="Times New Roman"/>
        <family val="1"/>
        <charset val="204"/>
      </rPr>
      <t xml:space="preserve">26        </t>
    </r>
    <r>
      <rPr>
        <sz val="12"/>
        <color indexed="8"/>
        <rFont val="Times New Roman"/>
        <family val="1"/>
        <charset val="204"/>
      </rPr>
      <t>(18-24)</t>
    </r>
  </si>
  <si>
    <t>27          (25 - 1)</t>
  </si>
  <si>
    <t>Календарный график учебного процесса  по профессии 35.01.11. "Мастер сельскохозяйственного производства" на 2017-2018 учебный год.</t>
  </si>
  <si>
    <r>
      <t>Сентябрь (</t>
    </r>
    <r>
      <rPr>
        <sz val="10"/>
        <color indexed="10"/>
        <rFont val="Times New Roman"/>
        <family val="1"/>
        <charset val="204"/>
      </rPr>
      <t>C</t>
    </r>
    <r>
      <rPr>
        <sz val="10"/>
        <color indexed="8"/>
        <rFont val="Times New Roman"/>
        <family val="1"/>
        <charset val="204"/>
      </rPr>
      <t xml:space="preserve">)  </t>
    </r>
  </si>
  <si>
    <r>
      <t>Октябрь (</t>
    </r>
    <r>
      <rPr>
        <sz val="10"/>
        <color indexed="10"/>
        <rFont val="Times New Roman"/>
        <family val="1"/>
        <charset val="204"/>
      </rPr>
      <t>О</t>
    </r>
    <r>
      <rPr>
        <sz val="10"/>
        <color indexed="8"/>
        <rFont val="Times New Roman"/>
        <family val="1"/>
        <charset val="204"/>
      </rPr>
      <t xml:space="preserve">)   </t>
    </r>
  </si>
  <si>
    <r>
      <t xml:space="preserve">     Ноябрь (</t>
    </r>
    <r>
      <rPr>
        <sz val="10"/>
        <color indexed="10"/>
        <rFont val="Times New Roman"/>
        <family val="1"/>
        <charset val="204"/>
      </rPr>
      <t>Н</t>
    </r>
    <r>
      <rPr>
        <sz val="10"/>
        <color indexed="8"/>
        <rFont val="Times New Roman"/>
        <family val="1"/>
        <charset val="204"/>
      </rPr>
      <t xml:space="preserve">)     </t>
    </r>
  </si>
  <si>
    <r>
      <t>Декабрь  (</t>
    </r>
    <r>
      <rPr>
        <sz val="10"/>
        <color indexed="10"/>
        <rFont val="Times New Roman"/>
        <family val="1"/>
        <charset val="204"/>
      </rPr>
      <t>Д</t>
    </r>
    <r>
      <rPr>
        <sz val="10"/>
        <color indexed="8"/>
        <rFont val="Times New Roman"/>
        <family val="1"/>
        <charset val="204"/>
      </rPr>
      <t xml:space="preserve">)    </t>
    </r>
  </si>
  <si>
    <r>
      <t>Январь (</t>
    </r>
    <r>
      <rPr>
        <sz val="10"/>
        <color indexed="10"/>
        <rFont val="Times New Roman"/>
        <family val="1"/>
        <charset val="204"/>
      </rPr>
      <t>Я</t>
    </r>
    <r>
      <rPr>
        <sz val="10"/>
        <color indexed="8"/>
        <rFont val="Times New Roman"/>
        <family val="1"/>
        <charset val="204"/>
      </rPr>
      <t xml:space="preserve">) </t>
    </r>
  </si>
  <si>
    <r>
      <t>Февраль (</t>
    </r>
    <r>
      <rPr>
        <sz val="10"/>
        <color indexed="10"/>
        <rFont val="Times New Roman"/>
        <family val="1"/>
        <charset val="204"/>
      </rPr>
      <t>Ф</t>
    </r>
    <r>
      <rPr>
        <sz val="10"/>
        <color indexed="8"/>
        <rFont val="Times New Roman"/>
        <family val="1"/>
        <charset val="204"/>
      </rPr>
      <t xml:space="preserve">) </t>
    </r>
  </si>
  <si>
    <r>
      <t>Март (</t>
    </r>
    <r>
      <rPr>
        <sz val="10"/>
        <color indexed="10"/>
        <rFont val="Times New Roman"/>
        <family val="1"/>
        <charset val="204"/>
      </rPr>
      <t>М</t>
    </r>
    <r>
      <rPr>
        <sz val="10"/>
        <color indexed="8"/>
        <rFont val="Times New Roman"/>
        <family val="1"/>
        <charset val="204"/>
      </rPr>
      <t xml:space="preserve">)   </t>
    </r>
  </si>
  <si>
    <r>
      <t>Апрель (</t>
    </r>
    <r>
      <rPr>
        <sz val="10"/>
        <color indexed="10"/>
        <rFont val="Times New Roman"/>
        <family val="1"/>
        <charset val="204"/>
      </rPr>
      <t>А</t>
    </r>
    <r>
      <rPr>
        <sz val="10"/>
        <color indexed="8"/>
        <rFont val="Times New Roman"/>
        <family val="1"/>
        <charset val="204"/>
      </rPr>
      <t xml:space="preserve">)       </t>
    </r>
  </si>
  <si>
    <r>
      <t>Май (</t>
    </r>
    <r>
      <rPr>
        <sz val="10"/>
        <color indexed="10"/>
        <rFont val="Times New Roman"/>
        <family val="1"/>
        <charset val="204"/>
      </rPr>
      <t>М</t>
    </r>
    <r>
      <rPr>
        <sz val="10"/>
        <color indexed="8"/>
        <rFont val="Times New Roman"/>
        <family val="1"/>
        <charset val="204"/>
      </rPr>
      <t xml:space="preserve">)         </t>
    </r>
  </si>
  <si>
    <r>
      <t>Июнь (</t>
    </r>
    <r>
      <rPr>
        <sz val="10"/>
        <color indexed="10"/>
        <rFont val="Times New Roman"/>
        <family val="1"/>
        <charset val="204"/>
      </rPr>
      <t>И)</t>
    </r>
  </si>
  <si>
    <t>1 - курс</t>
  </si>
  <si>
    <t>Всего за I - пол.</t>
  </si>
  <si>
    <r>
      <t>Июль (</t>
    </r>
    <r>
      <rPr>
        <sz val="10"/>
        <color rgb="FFFF0000"/>
        <rFont val="Times New Roman"/>
        <family val="1"/>
        <charset val="204"/>
      </rPr>
      <t>И</t>
    </r>
    <r>
      <rPr>
        <sz val="10"/>
        <color indexed="8"/>
        <rFont val="Times New Roman"/>
        <family val="1"/>
        <charset val="204"/>
      </rPr>
      <t>)</t>
    </r>
  </si>
  <si>
    <r>
      <t>Август (</t>
    </r>
    <r>
      <rPr>
        <sz val="10"/>
        <color rgb="FFFF0000"/>
        <rFont val="Times New Roman"/>
        <family val="1"/>
        <charset val="204"/>
      </rPr>
      <t>А</t>
    </r>
    <r>
      <rPr>
        <sz val="10"/>
        <color indexed="8"/>
        <rFont val="Times New Roman"/>
        <family val="1"/>
        <charset val="204"/>
      </rPr>
      <t>)</t>
    </r>
  </si>
  <si>
    <t>Всего за II - пол</t>
  </si>
  <si>
    <t>Допуски и техничяеские измерения</t>
  </si>
  <si>
    <t>Основы экономики</t>
  </si>
  <si>
    <t>Подготовительно - сварочные работы и контроль качества сварных швов после сварки</t>
  </si>
  <si>
    <t>МДК. 01.01.</t>
  </si>
  <si>
    <t>МДК. 01.02.</t>
  </si>
  <si>
    <t>МДК. 01.03.</t>
  </si>
  <si>
    <t>МДК. 01.04.</t>
  </si>
  <si>
    <t>Ручная дуговыая сварка (наплавка, резка) плавящимся покрытым электродом</t>
  </si>
  <si>
    <t>ПМ.05.</t>
  </si>
  <si>
    <t>МДК. 05.01.</t>
  </si>
  <si>
    <t>Техника и технология газовой сварки (наплавки)</t>
  </si>
  <si>
    <t>УП.05</t>
  </si>
  <si>
    <t>ПП.05</t>
  </si>
  <si>
    <t>уп.05</t>
  </si>
  <si>
    <t>пп.05</t>
  </si>
  <si>
    <t>Газовая сварка (наплавка)</t>
  </si>
  <si>
    <t>ПМ.06.</t>
  </si>
  <si>
    <t>Предпринимательская деятельность и трудоустройство</t>
  </si>
  <si>
    <t>МДК. 06.01.</t>
  </si>
  <si>
    <t>Основы предпринимательства, открытие собственного дела</t>
  </si>
  <si>
    <t>УП.06</t>
  </si>
  <si>
    <t>уп.06</t>
  </si>
  <si>
    <t>пп.06</t>
  </si>
  <si>
    <t>МДК. 06.02.</t>
  </si>
  <si>
    <t>Способы поиска работы, собственного дела</t>
  </si>
  <si>
    <t>Основы технологии сварки и сварочное оборудованиек</t>
  </si>
  <si>
    <t>Подготовительные и сборочные операции перед сваркой</t>
  </si>
  <si>
    <t>Контроль качества сварных соединений</t>
  </si>
  <si>
    <t xml:space="preserve">Технология производства сварных конструкций </t>
  </si>
  <si>
    <t>Техника и технология ручной дуговой  сварки (наплавки, резки) покрытыми электродами</t>
  </si>
  <si>
    <t xml:space="preserve">Русский язык </t>
  </si>
  <si>
    <t xml:space="preserve"> Литература</t>
  </si>
  <si>
    <t>Математика</t>
  </si>
  <si>
    <t>Календаврный график учебного процесса учебный год по профессии 15.01.05. "Сварщик (ручной и частично механизированной сварки (наплавки)" срок обучения 1 года 10 месяцев</t>
  </si>
  <si>
    <t xml:space="preserve">Общеобразовательные учебные дисциплины </t>
  </si>
  <si>
    <t>ОУД. 01</t>
  </si>
  <si>
    <t>ОУД.  02</t>
  </si>
  <si>
    <t>ОУД.  03</t>
  </si>
  <si>
    <t>ОУД. 04</t>
  </si>
  <si>
    <t>ОУД. 05</t>
  </si>
  <si>
    <t>ОУД. 06</t>
  </si>
  <si>
    <t>ОУД.   07</t>
  </si>
  <si>
    <t>ОУД. 08</t>
  </si>
  <si>
    <t>Информатика / адаптационная информатика</t>
  </si>
  <si>
    <t xml:space="preserve">Химия </t>
  </si>
  <si>
    <t>ОУД.09</t>
  </si>
  <si>
    <t>ОУД.10</t>
  </si>
  <si>
    <t>Обществознание</t>
  </si>
  <si>
    <t>ОУД.11</t>
  </si>
  <si>
    <t>ОУД.12</t>
  </si>
  <si>
    <t>Физическая культура / адаптационная физическая культура</t>
  </si>
  <si>
    <t>ОУД. 13</t>
  </si>
  <si>
    <t>ИП.01</t>
  </si>
  <si>
    <t>Индивидуальный проект</t>
  </si>
  <si>
    <t>ОУД. 14</t>
  </si>
  <si>
    <t>Экология проессиональной деятельности</t>
  </si>
  <si>
    <t>ОУД.15</t>
  </si>
  <si>
    <t>2 - курс</t>
  </si>
  <si>
    <t>ФК.00</t>
  </si>
  <si>
    <t xml:space="preserve">Физическая культура </t>
  </si>
  <si>
    <t xml:space="preserve">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</si>
  <si>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</si>
  <si>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ООД.    00</t>
  </si>
  <si>
    <t>ООД. 01</t>
  </si>
  <si>
    <t>ООД.  02</t>
  </si>
  <si>
    <t>ООД.  03</t>
  </si>
  <si>
    <t>ООД. 04</t>
  </si>
  <si>
    <t>ООД. 05</t>
  </si>
  <si>
    <t>ООД. 06</t>
  </si>
  <si>
    <t>ООД.   07</t>
  </si>
  <si>
    <t>ООД. 08</t>
  </si>
  <si>
    <t>ООД.10</t>
  </si>
  <si>
    <t>ООД.11</t>
  </si>
  <si>
    <t>ООД.12</t>
  </si>
  <si>
    <t xml:space="preserve">Информатика </t>
  </si>
  <si>
    <t>ООД. 09</t>
  </si>
  <si>
    <t>ООД.13</t>
  </si>
  <si>
    <t>Основы безопвсности и защиты Родины</t>
  </si>
  <si>
    <t>СГ. 00</t>
  </si>
  <si>
    <t>Социально - гуманитарный цикл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</si>
  <si>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</si>
  <si>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</si>
  <si>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</si>
  <si>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</si>
  <si>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</si>
  <si>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</si>
  <si>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</si>
  <si>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СГ.05</t>
  </si>
  <si>
    <t>СГ.06</t>
  </si>
  <si>
    <t>Основы финансовой грамотности</t>
  </si>
  <si>
    <t>Основы бережливого производства</t>
  </si>
  <si>
    <t>ОП. 01</t>
  </si>
  <si>
    <t>ОП. 02</t>
  </si>
  <si>
    <t>Основы инженерной графикми</t>
  </si>
  <si>
    <t>ОП. 04</t>
  </si>
  <si>
    <t>ОП. 03</t>
  </si>
  <si>
    <t>П.00</t>
  </si>
  <si>
    <t>ПМ.00</t>
  </si>
  <si>
    <t>Частично механизированная сварка ( наплавка) плавлением</t>
  </si>
  <si>
    <t>ПМ.08</t>
  </si>
  <si>
    <t>Выполнение технического контроля сварных работ</t>
  </si>
  <si>
    <t>МДК. 08.01.</t>
  </si>
  <si>
    <t>МДК. 08.02.</t>
  </si>
  <si>
    <t>Цифровая культура по отрасли " Машиностроение"</t>
  </si>
  <si>
    <t>УП.08</t>
  </si>
  <si>
    <t>ПП.08</t>
  </si>
  <si>
    <t xml:space="preserve">Приложение к ОП приказ № 401-05 от 08.08.2024г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</si>
</sst>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#,##0_ ;\-#,##0\ 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8B72A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8DFE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5E23E"/>
        <bgColor indexed="64"/>
      </patternFill>
    </fill>
    <fill>
      <patternFill patternType="solid">
        <fgColor rgb="FF92FA76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392">
    <xf numFmtId="0" fontId="0" fillId="0" borderId="0" xfId="0"/>
    <xf numFmtId="0" fontId="0" fillId="0" borderId="0" xfId="0"/>
    <xf numFmtId="0" fontId="1" fillId="0" borderId="0" xfId="1"/>
    <xf numFmtId="0" fontId="4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wrapText="1"/>
    </xf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wrapText="1"/>
    </xf>
    <xf numFmtId="0" fontId="4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wrapText="1"/>
    </xf>
    <xf numFmtId="0" fontId="4" fillId="5" borderId="5" xfId="1" applyFont="1" applyFill="1" applyBorder="1" applyAlignment="1">
      <alignment wrapText="1"/>
    </xf>
    <xf numFmtId="0" fontId="5" fillId="6" borderId="1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10" fillId="10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wrapText="1"/>
    </xf>
    <xf numFmtId="0" fontId="4" fillId="9" borderId="3" xfId="1" applyFont="1" applyFill="1" applyBorder="1" applyAlignment="1">
      <alignment wrapText="1"/>
    </xf>
    <xf numFmtId="0" fontId="5" fillId="8" borderId="1" xfId="1" applyFont="1" applyFill="1" applyBorder="1" applyAlignment="1">
      <alignment horizontal="center" vertical="center" wrapText="1"/>
    </xf>
    <xf numFmtId="0" fontId="10" fillId="11" borderId="1" xfId="1" applyFont="1" applyFill="1" applyBorder="1" applyAlignment="1">
      <alignment horizontal="center" vertical="center" wrapText="1"/>
    </xf>
    <xf numFmtId="0" fontId="5" fillId="11" borderId="1" xfId="1" applyFont="1" applyFill="1" applyBorder="1" applyAlignment="1">
      <alignment horizontal="center" vertical="center" wrapText="1"/>
    </xf>
    <xf numFmtId="0" fontId="4" fillId="11" borderId="1" xfId="1" applyFont="1" applyFill="1" applyBorder="1" applyAlignment="1">
      <alignment horizontal="center" vertical="center" wrapText="1"/>
    </xf>
    <xf numFmtId="0" fontId="4" fillId="9" borderId="11" xfId="1" applyFont="1" applyFill="1" applyBorder="1" applyAlignment="1">
      <alignment wrapText="1"/>
    </xf>
    <xf numFmtId="0" fontId="4" fillId="9" borderId="14" xfId="1" applyFont="1" applyFill="1" applyBorder="1" applyAlignment="1">
      <alignment wrapText="1"/>
    </xf>
    <xf numFmtId="0" fontId="3" fillId="11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wrapText="1"/>
    </xf>
    <xf numFmtId="0" fontId="10" fillId="3" borderId="11" xfId="1" applyFont="1" applyFill="1" applyBorder="1" applyAlignment="1">
      <alignment horizontal="center" wrapText="1"/>
    </xf>
    <xf numFmtId="0" fontId="10" fillId="5" borderId="4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7" borderId="1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wrapText="1"/>
    </xf>
    <xf numFmtId="0" fontId="5" fillId="2" borderId="1" xfId="1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9" fillId="5" borderId="4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9" fillId="8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wrapText="1"/>
    </xf>
    <xf numFmtId="0" fontId="5" fillId="8" borderId="13" xfId="1" applyFont="1" applyFill="1" applyBorder="1" applyAlignment="1">
      <alignment horizontal="center" vertical="center" wrapText="1"/>
    </xf>
    <xf numFmtId="0" fontId="5" fillId="12" borderId="1" xfId="1" applyFont="1" applyFill="1" applyBorder="1" applyAlignment="1">
      <alignment horizontal="center" wrapText="1"/>
    </xf>
    <xf numFmtId="0" fontId="5" fillId="12" borderId="1" xfId="1" applyFont="1" applyFill="1" applyBorder="1" applyAlignment="1">
      <alignment horizontal="center" vertical="center" wrapText="1"/>
    </xf>
    <xf numFmtId="0" fontId="5" fillId="13" borderId="1" xfId="1" applyFont="1" applyFill="1" applyBorder="1" applyAlignment="1">
      <alignment horizontal="center" vertical="center" wrapText="1"/>
    </xf>
    <xf numFmtId="0" fontId="5" fillId="13" borderId="8" xfId="1" applyFont="1" applyFill="1" applyBorder="1" applyAlignment="1">
      <alignment horizontal="center" vertical="center" wrapText="1"/>
    </xf>
    <xf numFmtId="0" fontId="5" fillId="13" borderId="13" xfId="1" applyFont="1" applyFill="1" applyBorder="1" applyAlignment="1">
      <alignment horizontal="center" vertical="center" wrapText="1"/>
    </xf>
    <xf numFmtId="0" fontId="5" fillId="13" borderId="6" xfId="1" applyFont="1" applyFill="1" applyBorder="1" applyAlignment="1">
      <alignment horizontal="center" vertical="center" wrapText="1"/>
    </xf>
    <xf numFmtId="0" fontId="5" fillId="14" borderId="1" xfId="1" applyFont="1" applyFill="1" applyBorder="1" applyAlignment="1">
      <alignment horizontal="center" vertical="center" wrapText="1"/>
    </xf>
    <xf numFmtId="0" fontId="5" fillId="15" borderId="1" xfId="1" applyFont="1" applyFill="1" applyBorder="1" applyAlignment="1">
      <alignment horizontal="center" wrapText="1"/>
    </xf>
    <xf numFmtId="0" fontId="5" fillId="15" borderId="1" xfId="1" applyFont="1" applyFill="1" applyBorder="1" applyAlignment="1">
      <alignment horizontal="center" vertical="center" wrapText="1"/>
    </xf>
    <xf numFmtId="0" fontId="5" fillId="17" borderId="1" xfId="1" applyFont="1" applyFill="1" applyBorder="1" applyAlignment="1">
      <alignment horizontal="center" wrapText="1"/>
    </xf>
    <xf numFmtId="0" fontId="5" fillId="17" borderId="1" xfId="1" applyFont="1" applyFill="1" applyBorder="1" applyAlignment="1">
      <alignment horizontal="center" vertical="center" wrapText="1"/>
    </xf>
    <xf numFmtId="0" fontId="9" fillId="15" borderId="1" xfId="1" applyFont="1" applyFill="1" applyBorder="1" applyAlignment="1">
      <alignment horizontal="center" vertical="center" wrapText="1"/>
    </xf>
    <xf numFmtId="0" fontId="15" fillId="15" borderId="1" xfId="1" applyFont="1" applyFill="1" applyBorder="1" applyAlignment="1">
      <alignment horizontal="center" vertical="center" wrapText="1"/>
    </xf>
    <xf numFmtId="0" fontId="5" fillId="19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wrapText="1"/>
    </xf>
    <xf numFmtId="0" fontId="5" fillId="18" borderId="11" xfId="1" applyFont="1" applyFill="1" applyBorder="1" applyAlignment="1">
      <alignment horizontal="center" vertical="center" wrapText="1"/>
    </xf>
    <xf numFmtId="0" fontId="10" fillId="15" borderId="1" xfId="1" applyFont="1" applyFill="1" applyBorder="1" applyAlignment="1">
      <alignment horizontal="center" vertical="center" wrapText="1"/>
    </xf>
    <xf numFmtId="0" fontId="10" fillId="6" borderId="1" xfId="1" applyFont="1" applyFill="1" applyBorder="1" applyAlignment="1">
      <alignment horizontal="center" vertical="center" wrapText="1"/>
    </xf>
    <xf numFmtId="0" fontId="10" fillId="16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wrapText="1"/>
    </xf>
    <xf numFmtId="0" fontId="9" fillId="13" borderId="1" xfId="1" applyFont="1" applyFill="1" applyBorder="1" applyAlignment="1">
      <alignment horizontal="center" vertical="center" wrapText="1"/>
    </xf>
    <xf numFmtId="0" fontId="10" fillId="17" borderId="1" xfId="1" applyFont="1" applyFill="1" applyBorder="1" applyAlignment="1">
      <alignment horizontal="center" vertical="center" wrapText="1"/>
    </xf>
    <xf numFmtId="0" fontId="10" fillId="6" borderId="1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wrapText="1"/>
    </xf>
    <xf numFmtId="0" fontId="9" fillId="0" borderId="1" xfId="1" applyFont="1" applyBorder="1" applyAlignment="1">
      <alignment horizont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12" borderId="1" xfId="1" applyFont="1" applyFill="1" applyBorder="1" applyAlignment="1">
      <alignment horizontal="center" vertical="center" wrapText="1"/>
    </xf>
    <xf numFmtId="0" fontId="10" fillId="13" borderId="1" xfId="1" applyFont="1" applyFill="1" applyBorder="1" applyAlignment="1">
      <alignment horizontal="center" vertical="center" wrapText="1"/>
    </xf>
    <xf numFmtId="0" fontId="10" fillId="13" borderId="11" xfId="1" applyFont="1" applyFill="1" applyBorder="1" applyAlignment="1">
      <alignment horizontal="center" vertical="center" wrapText="1"/>
    </xf>
    <xf numFmtId="0" fontId="9" fillId="0" borderId="24" xfId="1" applyFont="1" applyBorder="1" applyAlignment="1">
      <alignment horizontal="center" wrapText="1"/>
    </xf>
    <xf numFmtId="0" fontId="9" fillId="0" borderId="6" xfId="1" applyFont="1" applyFill="1" applyBorder="1" applyAlignment="1">
      <alignment wrapText="1"/>
    </xf>
    <xf numFmtId="0" fontId="9" fillId="11" borderId="1" xfId="1" applyFont="1" applyFill="1" applyBorder="1" applyAlignment="1">
      <alignment horizontal="center" vertical="center" wrapText="1"/>
    </xf>
    <xf numFmtId="0" fontId="5" fillId="20" borderId="1" xfId="1" applyFont="1" applyFill="1" applyBorder="1" applyAlignment="1">
      <alignment horizontal="center" wrapText="1"/>
    </xf>
    <xf numFmtId="0" fontId="5" fillId="20" borderId="1" xfId="1" applyFont="1" applyFill="1" applyBorder="1" applyAlignment="1">
      <alignment horizontal="center" vertical="center" wrapText="1"/>
    </xf>
    <xf numFmtId="0" fontId="9" fillId="20" borderId="1" xfId="1" applyFont="1" applyFill="1" applyBorder="1" applyAlignment="1">
      <alignment horizontal="center" vertical="center" wrapText="1"/>
    </xf>
    <xf numFmtId="0" fontId="5" fillId="21" borderId="1" xfId="1" applyFont="1" applyFill="1" applyBorder="1" applyAlignment="1">
      <alignment horizontal="center" wrapText="1"/>
    </xf>
    <xf numFmtId="0" fontId="5" fillId="21" borderId="1" xfId="1" applyFont="1" applyFill="1" applyBorder="1" applyAlignment="1">
      <alignment horizontal="center" vertical="center" wrapText="1"/>
    </xf>
    <xf numFmtId="0" fontId="9" fillId="21" borderId="1" xfId="1" applyFont="1" applyFill="1" applyBorder="1" applyAlignment="1">
      <alignment horizontal="center" vertical="center" wrapText="1"/>
    </xf>
    <xf numFmtId="0" fontId="5" fillId="22" borderId="1" xfId="1" applyFont="1" applyFill="1" applyBorder="1" applyAlignment="1">
      <alignment horizontal="center" vertical="center" wrapText="1"/>
    </xf>
    <xf numFmtId="0" fontId="9" fillId="14" borderId="1" xfId="1" applyFont="1" applyFill="1" applyBorder="1" applyAlignment="1">
      <alignment horizontal="center" vertical="center" wrapText="1"/>
    </xf>
    <xf numFmtId="0" fontId="5" fillId="16" borderId="1" xfId="1" applyFont="1" applyFill="1" applyBorder="1" applyAlignment="1">
      <alignment horizontal="center" vertical="center" wrapText="1"/>
    </xf>
    <xf numFmtId="0" fontId="5" fillId="2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4" borderId="24" xfId="1" applyFont="1" applyFill="1" applyBorder="1" applyAlignment="1">
      <alignment horizontal="center" vertical="center" wrapText="1"/>
    </xf>
    <xf numFmtId="0" fontId="5" fillId="13" borderId="1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5" borderId="2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wrapText="1"/>
    </xf>
    <xf numFmtId="0" fontId="14" fillId="0" borderId="1" xfId="1" applyFont="1" applyBorder="1" applyAlignment="1">
      <alignment horizontal="center" wrapText="1"/>
    </xf>
    <xf numFmtId="0" fontId="9" fillId="0" borderId="2" xfId="1" applyFont="1" applyBorder="1" applyAlignment="1">
      <alignment horizontal="center" vertical="center" textRotation="90" wrapText="1"/>
    </xf>
    <xf numFmtId="0" fontId="9" fillId="0" borderId="1" xfId="1" applyFont="1" applyBorder="1" applyAlignment="1">
      <alignment horizontal="center" vertical="center" textRotation="90" wrapText="1"/>
    </xf>
    <xf numFmtId="0" fontId="5" fillId="0" borderId="1" xfId="1" applyFont="1" applyBorder="1" applyAlignment="1">
      <alignment horizontal="center" wrapText="1"/>
    </xf>
    <xf numFmtId="0" fontId="9" fillId="6" borderId="1" xfId="1" applyFont="1" applyFill="1" applyBorder="1" applyAlignment="1">
      <alignment horizontal="center" vertical="center" wrapText="1"/>
    </xf>
    <xf numFmtId="0" fontId="5" fillId="13" borderId="11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0" fillId="0" borderId="1" xfId="0" applyBorder="1"/>
    <xf numFmtId="0" fontId="13" fillId="0" borderId="0" xfId="0" applyFont="1" applyAlignment="1">
      <alignment horizontal="center" vertical="center"/>
    </xf>
    <xf numFmtId="0" fontId="18" fillId="0" borderId="0" xfId="0" applyFont="1"/>
    <xf numFmtId="0" fontId="18" fillId="0" borderId="1" xfId="0" applyFont="1" applyBorder="1"/>
    <xf numFmtId="0" fontId="18" fillId="0" borderId="0" xfId="0" applyFont="1" applyAlignment="1">
      <alignment horizontal="center" vertical="center"/>
    </xf>
    <xf numFmtId="0" fontId="18" fillId="0" borderId="24" xfId="0" applyFont="1" applyBorder="1"/>
    <xf numFmtId="0" fontId="9" fillId="0" borderId="2" xfId="1" applyFont="1" applyBorder="1" applyAlignment="1">
      <alignment horizontal="center" vertical="center" textRotation="90" wrapText="1"/>
    </xf>
    <xf numFmtId="0" fontId="9" fillId="0" borderId="1" xfId="1" applyFont="1" applyBorder="1" applyAlignment="1">
      <alignment horizontal="center" vertical="center" textRotation="90" wrapText="1"/>
    </xf>
    <xf numFmtId="0" fontId="14" fillId="0" borderId="1" xfId="1" applyFont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5" borderId="21" xfId="1" applyFont="1" applyFill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4" borderId="24" xfId="1" applyFont="1" applyFill="1" applyBorder="1" applyAlignment="1">
      <alignment horizontal="center" vertical="center" wrapText="1"/>
    </xf>
    <xf numFmtId="0" fontId="9" fillId="0" borderId="24" xfId="1" applyFont="1" applyBorder="1" applyAlignment="1">
      <alignment horizont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5" fillId="0" borderId="26" xfId="1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7" xfId="1" applyFont="1" applyBorder="1" applyAlignment="1">
      <alignment vertical="center" wrapText="1"/>
    </xf>
    <xf numFmtId="0" fontId="9" fillId="0" borderId="28" xfId="1" applyFont="1" applyBorder="1" applyAlignment="1">
      <alignment horizontal="center" vertical="center" textRotation="90" wrapText="1"/>
    </xf>
    <xf numFmtId="0" fontId="9" fillId="5" borderId="21" xfId="1" applyFont="1" applyFill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4" borderId="24" xfId="1" applyFont="1" applyFill="1" applyBorder="1" applyAlignment="1">
      <alignment horizontal="center" vertical="center" wrapText="1"/>
    </xf>
    <xf numFmtId="0" fontId="5" fillId="13" borderId="1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9" fillId="5" borderId="21" xfId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24" borderId="1" xfId="1" applyFont="1" applyFill="1" applyBorder="1" applyAlignment="1">
      <alignment horizontal="center" wrapText="1"/>
    </xf>
    <xf numFmtId="0" fontId="5" fillId="24" borderId="1" xfId="1" applyFont="1" applyFill="1" applyBorder="1" applyAlignment="1">
      <alignment horizontal="center" vertical="center" wrapText="1"/>
    </xf>
    <xf numFmtId="0" fontId="9" fillId="4" borderId="24" xfId="1" applyFont="1" applyFill="1" applyBorder="1" applyAlignment="1">
      <alignment horizontal="center" vertical="center" wrapText="1"/>
    </xf>
    <xf numFmtId="0" fontId="9" fillId="5" borderId="21" xfId="1" applyFont="1" applyFill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textRotation="90" wrapText="1"/>
    </xf>
    <xf numFmtId="0" fontId="9" fillId="0" borderId="1" xfId="1" applyFont="1" applyBorder="1" applyAlignment="1">
      <alignment horizontal="center" vertical="center" textRotation="90" wrapText="1"/>
    </xf>
    <xf numFmtId="0" fontId="9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19" fillId="0" borderId="0" xfId="1" applyFont="1"/>
    <xf numFmtId="0" fontId="19" fillId="0" borderId="0" xfId="0" applyFont="1"/>
    <xf numFmtId="0" fontId="23" fillId="0" borderId="1" xfId="1" applyFont="1" applyBorder="1" applyAlignment="1">
      <alignment horizont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wrapText="1"/>
    </xf>
    <xf numFmtId="0" fontId="20" fillId="0" borderId="1" xfId="1" applyFont="1" applyBorder="1" applyAlignment="1">
      <alignment horizontal="center" wrapText="1"/>
    </xf>
    <xf numFmtId="0" fontId="10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10" fillId="20" borderId="1" xfId="1" applyFont="1" applyFill="1" applyBorder="1" applyAlignment="1">
      <alignment horizontal="center" wrapText="1"/>
    </xf>
    <xf numFmtId="0" fontId="10" fillId="20" borderId="1" xfId="1" applyFont="1" applyFill="1" applyBorder="1" applyAlignment="1">
      <alignment horizontal="center" vertical="center" wrapText="1"/>
    </xf>
    <xf numFmtId="0" fontId="20" fillId="20" borderId="1" xfId="1" applyFont="1" applyFill="1" applyBorder="1" applyAlignment="1">
      <alignment horizontal="center" vertical="center" wrapText="1"/>
    </xf>
    <xf numFmtId="0" fontId="10" fillId="21" borderId="1" xfId="1" applyFont="1" applyFill="1" applyBorder="1" applyAlignment="1">
      <alignment horizontal="center" wrapText="1"/>
    </xf>
    <xf numFmtId="0" fontId="10" fillId="21" borderId="1" xfId="1" applyFont="1" applyFill="1" applyBorder="1" applyAlignment="1">
      <alignment horizontal="center" vertical="center" wrapText="1"/>
    </xf>
    <xf numFmtId="0" fontId="20" fillId="21" borderId="1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10" fillId="12" borderId="1" xfId="1" applyFont="1" applyFill="1" applyBorder="1" applyAlignment="1">
      <alignment horizontal="center" wrapText="1"/>
    </xf>
    <xf numFmtId="0" fontId="20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wrapText="1"/>
    </xf>
    <xf numFmtId="0" fontId="10" fillId="0" borderId="0" xfId="1" applyFont="1" applyBorder="1" applyAlignment="1">
      <alignment wrapText="1"/>
    </xf>
    <xf numFmtId="0" fontId="21" fillId="0" borderId="0" xfId="1" applyFont="1" applyAlignment="1">
      <alignment horizontal="center" wrapText="1"/>
    </xf>
    <xf numFmtId="0" fontId="21" fillId="0" borderId="0" xfId="1" applyFont="1" applyBorder="1" applyAlignment="1">
      <alignment horizontal="center" wrapText="1"/>
    </xf>
    <xf numFmtId="0" fontId="19" fillId="0" borderId="0" xfId="1" applyFont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21" fillId="0" borderId="0" xfId="1" applyFont="1" applyAlignment="1">
      <alignment wrapText="1"/>
    </xf>
    <xf numFmtId="0" fontId="20" fillId="25" borderId="1" xfId="1" applyFont="1" applyFill="1" applyBorder="1" applyAlignment="1">
      <alignment horizontal="center" vertical="center" wrapText="1"/>
    </xf>
    <xf numFmtId="0" fontId="10" fillId="25" borderId="1" xfId="1" applyFont="1" applyFill="1" applyBorder="1" applyAlignment="1">
      <alignment horizontal="center" vertical="center" wrapText="1"/>
    </xf>
    <xf numFmtId="0" fontId="21" fillId="0" borderId="1" xfId="0" applyFont="1" applyBorder="1"/>
    <xf numFmtId="0" fontId="23" fillId="26" borderId="1" xfId="1" applyFont="1" applyFill="1" applyBorder="1" applyAlignment="1">
      <alignment horizontal="center" wrapText="1"/>
    </xf>
    <xf numFmtId="0" fontId="10" fillId="26" borderId="1" xfId="1" applyFont="1" applyFill="1" applyBorder="1" applyAlignment="1">
      <alignment wrapText="1"/>
    </xf>
    <xf numFmtId="0" fontId="10" fillId="26" borderId="1" xfId="1" applyFont="1" applyFill="1" applyBorder="1" applyAlignment="1">
      <alignment horizontal="center" wrapText="1"/>
    </xf>
    <xf numFmtId="0" fontId="20" fillId="26" borderId="1" xfId="1" applyFont="1" applyFill="1" applyBorder="1" applyAlignment="1">
      <alignment horizontal="center" vertical="center" wrapText="1"/>
    </xf>
    <xf numFmtId="0" fontId="10" fillId="26" borderId="1" xfId="1" applyFont="1" applyFill="1" applyBorder="1" applyAlignment="1">
      <alignment horizontal="center" vertical="center" wrapText="1"/>
    </xf>
    <xf numFmtId="0" fontId="10" fillId="25" borderId="1" xfId="1" applyFont="1" applyFill="1" applyBorder="1" applyAlignment="1">
      <alignment horizontal="center" vertical="center" textRotation="90" wrapText="1"/>
    </xf>
    <xf numFmtId="0" fontId="19" fillId="25" borderId="1" xfId="0" applyFont="1" applyFill="1" applyBorder="1"/>
    <xf numFmtId="0" fontId="10" fillId="14" borderId="1" xfId="1" applyFont="1" applyFill="1" applyBorder="1" applyAlignment="1">
      <alignment horizontal="center" vertical="center" wrapText="1"/>
    </xf>
    <xf numFmtId="0" fontId="19" fillId="25" borderId="0" xfId="0" applyFont="1" applyFill="1" applyBorder="1" applyAlignment="1">
      <alignment horizontal="center" vertical="center" textRotation="88" wrapText="1"/>
    </xf>
    <xf numFmtId="0" fontId="10" fillId="21" borderId="1" xfId="1" applyFont="1" applyFill="1" applyBorder="1" applyAlignment="1">
      <alignment horizontal="center" vertical="center" wrapText="1"/>
    </xf>
    <xf numFmtId="0" fontId="10" fillId="12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10" fillId="21" borderId="1" xfId="1" applyFont="1" applyFill="1" applyBorder="1" applyAlignment="1">
      <alignment horizontal="center" vertical="center" wrapText="1"/>
    </xf>
    <xf numFmtId="0" fontId="10" fillId="20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wrapText="1"/>
    </xf>
    <xf numFmtId="0" fontId="23" fillId="0" borderId="1" xfId="1" applyFont="1" applyBorder="1" applyAlignment="1">
      <alignment horizont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1" borderId="1" xfId="1" applyFont="1" applyFill="1" applyBorder="1" applyAlignment="1">
      <alignment horizontal="center" vertical="center" wrapText="1"/>
    </xf>
    <xf numFmtId="0" fontId="10" fillId="1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20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10" fillId="27" borderId="1" xfId="1" applyFont="1" applyFill="1" applyBorder="1" applyAlignment="1">
      <alignment horizontal="center" vertical="center" wrapText="1"/>
    </xf>
    <xf numFmtId="0" fontId="20" fillId="27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21" borderId="1" xfId="1" applyFont="1" applyFill="1" applyBorder="1" applyAlignment="1">
      <alignment horizontal="center" vertical="center" wrapText="1"/>
    </xf>
    <xf numFmtId="0" fontId="10" fillId="20" borderId="1" xfId="1" applyFont="1" applyFill="1" applyBorder="1" applyAlignment="1">
      <alignment horizontal="center" vertical="center" wrapText="1"/>
    </xf>
    <xf numFmtId="0" fontId="10" fillId="25" borderId="1" xfId="1" applyFont="1" applyFill="1" applyBorder="1" applyAlignment="1">
      <alignment horizontal="center" wrapText="1"/>
    </xf>
    <xf numFmtId="0" fontId="10" fillId="28" borderId="1" xfId="1" applyFont="1" applyFill="1" applyBorder="1" applyAlignment="1">
      <alignment horizontal="center" vertical="center" wrapText="1"/>
    </xf>
    <xf numFmtId="164" fontId="4" fillId="0" borderId="1" xfId="2" applyFont="1" applyBorder="1" applyAlignment="1">
      <alignment horizontal="center" textRotation="90" wrapText="1"/>
    </xf>
    <xf numFmtId="0" fontId="11" fillId="0" borderId="0" xfId="1" applyFont="1" applyAlignment="1">
      <alignment horizontal="center"/>
    </xf>
    <xf numFmtId="0" fontId="3" fillId="0" borderId="15" xfId="1" applyFont="1" applyBorder="1" applyAlignment="1">
      <alignment horizontal="center" vertical="center" textRotation="90"/>
    </xf>
    <xf numFmtId="0" fontId="3" fillId="0" borderId="7" xfId="1" applyFont="1" applyBorder="1" applyAlignment="1">
      <alignment horizontal="center" vertical="center" textRotation="90"/>
    </xf>
    <xf numFmtId="0" fontId="3" fillId="0" borderId="16" xfId="1" applyFont="1" applyBorder="1" applyAlignment="1">
      <alignment horizontal="center" vertical="center" textRotation="90"/>
    </xf>
    <xf numFmtId="0" fontId="9" fillId="0" borderId="17" xfId="1" applyFont="1" applyBorder="1" applyAlignment="1">
      <alignment horizontal="center" vertical="center" textRotation="90" wrapText="1"/>
    </xf>
    <xf numFmtId="0" fontId="9" fillId="0" borderId="8" xfId="1" applyFont="1" applyBorder="1" applyAlignment="1">
      <alignment horizontal="center" vertical="center" textRotation="90" wrapText="1"/>
    </xf>
    <xf numFmtId="0" fontId="9" fillId="0" borderId="2" xfId="1" applyFont="1" applyBorder="1" applyAlignment="1">
      <alignment horizontal="center" vertical="center" textRotation="90" wrapText="1"/>
    </xf>
    <xf numFmtId="0" fontId="9" fillId="0" borderId="1" xfId="1" applyFont="1" applyBorder="1" applyAlignment="1">
      <alignment horizontal="center" vertical="center" textRotation="90" wrapText="1"/>
    </xf>
    <xf numFmtId="0" fontId="5" fillId="0" borderId="2" xfId="1" applyFont="1" applyBorder="1" applyAlignment="1">
      <alignment horizontal="center" vertical="center" wrapText="1"/>
    </xf>
    <xf numFmtId="164" fontId="4" fillId="0" borderId="3" xfId="2" applyFont="1" applyBorder="1" applyAlignment="1">
      <alignment horizontal="center" textRotation="90" wrapText="1"/>
    </xf>
    <xf numFmtId="0" fontId="9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13" fillId="21" borderId="11" xfId="1" applyFont="1" applyFill="1" applyBorder="1" applyAlignment="1">
      <alignment horizontal="center" vertical="center" wrapText="1"/>
    </xf>
    <xf numFmtId="0" fontId="13" fillId="21" borderId="10" xfId="1" applyFont="1" applyFill="1" applyBorder="1" applyAlignment="1">
      <alignment horizontal="center" vertical="center" wrapText="1"/>
    </xf>
    <xf numFmtId="0" fontId="5" fillId="8" borderId="12" xfId="1" applyFont="1" applyFill="1" applyBorder="1" applyAlignment="1">
      <alignment horizontal="center" vertical="center" wrapText="1"/>
    </xf>
    <xf numFmtId="0" fontId="5" fillId="8" borderId="9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 textRotation="90" wrapText="1"/>
    </xf>
    <xf numFmtId="0" fontId="14" fillId="0" borderId="1" xfId="1" applyFont="1" applyBorder="1" applyAlignment="1">
      <alignment horizontal="center" wrapText="1"/>
    </xf>
    <xf numFmtId="0" fontId="5" fillId="0" borderId="25" xfId="1" applyFont="1" applyBorder="1" applyAlignment="1">
      <alignment vertical="center" wrapText="1"/>
    </xf>
    <xf numFmtId="0" fontId="5" fillId="0" borderId="26" xfId="1" applyFont="1" applyBorder="1" applyAlignment="1">
      <alignment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textRotation="90"/>
    </xf>
    <xf numFmtId="0" fontId="8" fillId="0" borderId="16" xfId="1" applyFont="1" applyBorder="1" applyAlignment="1">
      <alignment horizontal="center" vertical="center" textRotation="90"/>
    </xf>
    <xf numFmtId="0" fontId="9" fillId="2" borderId="1" xfId="1" applyFont="1" applyFill="1" applyBorder="1" applyAlignment="1">
      <alignment horizontal="center" vertical="center" wrapText="1"/>
    </xf>
    <xf numFmtId="0" fontId="5" fillId="8" borderId="8" xfId="1" applyFont="1" applyFill="1" applyBorder="1" applyAlignment="1">
      <alignment horizontal="center" vertical="center" wrapText="1"/>
    </xf>
    <xf numFmtId="0" fontId="13" fillId="20" borderId="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13" fillId="20" borderId="11" xfId="1" applyFont="1" applyFill="1" applyBorder="1" applyAlignment="1">
      <alignment horizontal="center" vertical="center" wrapText="1"/>
    </xf>
    <xf numFmtId="0" fontId="13" fillId="20" borderId="10" xfId="1" applyFont="1" applyFill="1" applyBorder="1" applyAlignment="1">
      <alignment horizontal="center" vertical="center" wrapText="1"/>
    </xf>
    <xf numFmtId="0" fontId="5" fillId="12" borderId="12" xfId="1" applyFont="1" applyFill="1" applyBorder="1" applyAlignment="1">
      <alignment horizontal="center" vertical="center" wrapText="1"/>
    </xf>
    <xf numFmtId="0" fontId="5" fillId="12" borderId="9" xfId="1" applyFont="1" applyFill="1" applyBorder="1" applyAlignment="1">
      <alignment horizontal="center" vertical="center" wrapText="1"/>
    </xf>
    <xf numFmtId="0" fontId="5" fillId="12" borderId="11" xfId="1" applyFont="1" applyFill="1" applyBorder="1" applyAlignment="1">
      <alignment horizontal="center" vertical="center" wrapText="1"/>
    </xf>
    <xf numFmtId="0" fontId="5" fillId="12" borderId="10" xfId="1" applyFont="1" applyFill="1" applyBorder="1" applyAlignment="1">
      <alignment horizontal="center" vertical="center" wrapText="1"/>
    </xf>
    <xf numFmtId="0" fontId="13" fillId="8" borderId="11" xfId="1" applyFont="1" applyFill="1" applyBorder="1" applyAlignment="1">
      <alignment horizontal="center" vertical="center" wrapText="1"/>
    </xf>
    <xf numFmtId="0" fontId="13" fillId="8" borderId="10" xfId="1" applyFont="1" applyFill="1" applyBorder="1" applyAlignment="1">
      <alignment horizontal="center" vertical="center" wrapText="1"/>
    </xf>
    <xf numFmtId="0" fontId="5" fillId="20" borderId="12" xfId="1" applyFont="1" applyFill="1" applyBorder="1" applyAlignment="1">
      <alignment horizontal="center" vertical="center" wrapText="1"/>
    </xf>
    <xf numFmtId="0" fontId="5" fillId="20" borderId="9" xfId="1" applyFont="1" applyFill="1" applyBorder="1" applyAlignment="1">
      <alignment horizontal="center" vertical="center" wrapText="1"/>
    </xf>
    <xf numFmtId="0" fontId="12" fillId="20" borderId="11" xfId="1" applyFont="1" applyFill="1" applyBorder="1" applyAlignment="1">
      <alignment horizontal="center" vertical="center" wrapText="1"/>
    </xf>
    <xf numFmtId="0" fontId="12" fillId="20" borderId="10" xfId="1" applyFont="1" applyFill="1" applyBorder="1" applyAlignment="1">
      <alignment horizontal="center" vertical="center" wrapText="1"/>
    </xf>
    <xf numFmtId="0" fontId="12" fillId="21" borderId="11" xfId="1" applyFont="1" applyFill="1" applyBorder="1" applyAlignment="1">
      <alignment horizontal="center" vertical="center" wrapText="1"/>
    </xf>
    <xf numFmtId="0" fontId="12" fillId="21" borderId="10" xfId="1" applyFont="1" applyFill="1" applyBorder="1" applyAlignment="1">
      <alignment horizontal="center" vertical="center" wrapText="1"/>
    </xf>
    <xf numFmtId="0" fontId="5" fillId="20" borderId="8" xfId="1" applyFont="1" applyFill="1" applyBorder="1" applyAlignment="1">
      <alignment horizontal="center" vertical="center" wrapText="1"/>
    </xf>
    <xf numFmtId="0" fontId="5" fillId="20" borderId="11" xfId="1" applyFont="1" applyFill="1" applyBorder="1" applyAlignment="1">
      <alignment horizontal="center" vertical="center" wrapText="1"/>
    </xf>
    <xf numFmtId="0" fontId="5" fillId="20" borderId="10" xfId="1" applyFont="1" applyFill="1" applyBorder="1" applyAlignment="1">
      <alignment horizontal="center" vertical="center" wrapText="1"/>
    </xf>
    <xf numFmtId="0" fontId="9" fillId="4" borderId="22" xfId="1" applyFont="1" applyFill="1" applyBorder="1" applyAlignment="1">
      <alignment horizontal="center" vertical="center" wrapText="1"/>
    </xf>
    <xf numFmtId="0" fontId="9" fillId="4" borderId="23" xfId="1" applyFont="1" applyFill="1" applyBorder="1" applyAlignment="1">
      <alignment horizontal="center" vertical="center" wrapText="1"/>
    </xf>
    <xf numFmtId="0" fontId="9" fillId="4" borderId="24" xfId="1" applyFont="1" applyFill="1" applyBorder="1" applyAlignment="1">
      <alignment horizontal="center" vertical="center" wrapText="1"/>
    </xf>
    <xf numFmtId="0" fontId="9" fillId="5" borderId="19" xfId="1" applyFont="1" applyFill="1" applyBorder="1" applyAlignment="1">
      <alignment horizontal="center" vertical="center" wrapText="1"/>
    </xf>
    <xf numFmtId="0" fontId="9" fillId="5" borderId="20" xfId="1" applyFont="1" applyFill="1" applyBorder="1" applyAlignment="1">
      <alignment horizontal="center" vertical="center" wrapText="1"/>
    </xf>
    <xf numFmtId="0" fontId="9" fillId="5" borderId="21" xfId="1" applyFont="1" applyFill="1" applyBorder="1" applyAlignment="1">
      <alignment horizontal="center" vertical="center" wrapText="1"/>
    </xf>
    <xf numFmtId="0" fontId="5" fillId="13" borderId="11" xfId="1" applyFont="1" applyFill="1" applyBorder="1" applyAlignment="1">
      <alignment horizontal="center" vertical="center" wrapText="1"/>
    </xf>
    <xf numFmtId="0" fontId="5" fillId="13" borderId="10" xfId="1" applyFont="1" applyFill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5" fillId="21" borderId="11" xfId="1" applyFont="1" applyFill="1" applyBorder="1" applyAlignment="1">
      <alignment horizontal="center" vertical="center" wrapText="1"/>
    </xf>
    <xf numFmtId="0" fontId="5" fillId="21" borderId="10" xfId="1" applyFont="1" applyFill="1" applyBorder="1" applyAlignment="1">
      <alignment horizontal="center" vertical="center" wrapText="1"/>
    </xf>
    <xf numFmtId="0" fontId="5" fillId="8" borderId="11" xfId="1" applyFont="1" applyFill="1" applyBorder="1" applyAlignment="1">
      <alignment horizontal="center" vertical="center"/>
    </xf>
    <xf numFmtId="0" fontId="5" fillId="8" borderId="10" xfId="1" applyFont="1" applyFill="1" applyBorder="1" applyAlignment="1">
      <alignment horizontal="center" vertical="center"/>
    </xf>
    <xf numFmtId="0" fontId="13" fillId="17" borderId="11" xfId="1" applyFont="1" applyFill="1" applyBorder="1" applyAlignment="1">
      <alignment horizontal="center" vertical="center" wrapText="1"/>
    </xf>
    <xf numFmtId="0" fontId="13" fillId="17" borderId="10" xfId="1" applyFont="1" applyFill="1" applyBorder="1" applyAlignment="1">
      <alignment horizontal="center" vertical="center" wrapText="1"/>
    </xf>
    <xf numFmtId="0" fontId="5" fillId="17" borderId="11" xfId="1" applyFont="1" applyFill="1" applyBorder="1" applyAlignment="1">
      <alignment horizontal="center" vertical="center" wrapText="1"/>
    </xf>
    <xf numFmtId="0" fontId="5" fillId="17" borderId="10" xfId="1" applyFont="1" applyFill="1" applyBorder="1" applyAlignment="1">
      <alignment horizontal="center" vertical="center" wrapText="1"/>
    </xf>
    <xf numFmtId="0" fontId="13" fillId="15" borderId="11" xfId="1" applyFont="1" applyFill="1" applyBorder="1" applyAlignment="1">
      <alignment horizontal="center" vertical="center" wrapText="1"/>
    </xf>
    <xf numFmtId="0" fontId="13" fillId="15" borderId="10" xfId="1" applyFont="1" applyFill="1" applyBorder="1" applyAlignment="1">
      <alignment horizontal="center" vertical="center" wrapText="1"/>
    </xf>
    <xf numFmtId="0" fontId="13" fillId="17" borderId="6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textRotation="90" wrapText="1"/>
    </xf>
    <xf numFmtId="0" fontId="5" fillId="0" borderId="6" xfId="1" applyFont="1" applyBorder="1" applyAlignment="1">
      <alignment horizontal="center" vertical="center" textRotation="90" wrapText="1"/>
    </xf>
    <xf numFmtId="0" fontId="5" fillId="0" borderId="10" xfId="1" applyFont="1" applyBorder="1" applyAlignment="1">
      <alignment horizontal="center" vertical="center" textRotation="90" wrapText="1"/>
    </xf>
    <xf numFmtId="0" fontId="9" fillId="0" borderId="28" xfId="1" applyFont="1" applyBorder="1" applyAlignment="1">
      <alignment horizontal="center" wrapText="1"/>
    </xf>
    <xf numFmtId="0" fontId="9" fillId="0" borderId="23" xfId="1" applyFont="1" applyBorder="1" applyAlignment="1">
      <alignment horizontal="center" wrapText="1"/>
    </xf>
    <xf numFmtId="0" fontId="9" fillId="0" borderId="24" xfId="1" applyFont="1" applyBorder="1" applyAlignment="1">
      <alignment horizontal="center" wrapText="1"/>
    </xf>
    <xf numFmtId="0" fontId="13" fillId="17" borderId="1" xfId="1" applyFont="1" applyFill="1" applyBorder="1" applyAlignment="1">
      <alignment horizontal="center" vertical="center" wrapText="1"/>
    </xf>
    <xf numFmtId="0" fontId="5" fillId="15" borderId="11" xfId="1" applyFont="1" applyFill="1" applyBorder="1" applyAlignment="1">
      <alignment horizontal="center" vertical="center" wrapText="1"/>
    </xf>
    <xf numFmtId="0" fontId="5" fillId="15" borderId="10" xfId="1" applyFont="1" applyFill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textRotation="90"/>
    </xf>
    <xf numFmtId="0" fontId="13" fillId="15" borderId="1" xfId="1" applyFont="1" applyFill="1" applyBorder="1" applyAlignment="1">
      <alignment horizontal="center" vertical="center" wrapText="1"/>
    </xf>
    <xf numFmtId="0" fontId="12" fillId="15" borderId="11" xfId="1" applyFont="1" applyFill="1" applyBorder="1" applyAlignment="1">
      <alignment horizontal="center" vertical="center" wrapText="1"/>
    </xf>
    <xf numFmtId="0" fontId="12" fillId="15" borderId="10" xfId="1" applyFont="1" applyFill="1" applyBorder="1" applyAlignment="1">
      <alignment horizontal="center" vertical="center" wrapText="1"/>
    </xf>
    <xf numFmtId="0" fontId="5" fillId="0" borderId="25" xfId="1" applyFont="1" applyBorder="1" applyAlignment="1">
      <alignment horizontal="center" wrapText="1"/>
    </xf>
    <xf numFmtId="0" fontId="5" fillId="0" borderId="26" xfId="1" applyFont="1" applyBorder="1" applyAlignment="1">
      <alignment horizontal="center" wrapText="1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textRotation="90"/>
    </xf>
    <xf numFmtId="0" fontId="3" fillId="0" borderId="33" xfId="1" applyFont="1" applyBorder="1" applyAlignment="1">
      <alignment horizontal="center" vertical="center" textRotation="90"/>
    </xf>
    <xf numFmtId="0" fontId="3" fillId="0" borderId="34" xfId="1" applyFont="1" applyBorder="1" applyAlignment="1">
      <alignment horizontal="center" vertical="center" textRotation="90"/>
    </xf>
    <xf numFmtId="0" fontId="9" fillId="0" borderId="32" xfId="1" applyFont="1" applyBorder="1" applyAlignment="1">
      <alignment horizontal="center" vertical="center" textRotation="90" wrapText="1"/>
    </xf>
    <xf numFmtId="0" fontId="9" fillId="0" borderId="13" xfId="1" applyFont="1" applyBorder="1" applyAlignment="1">
      <alignment horizontal="center" vertical="center" textRotation="90" wrapText="1"/>
    </xf>
    <xf numFmtId="0" fontId="9" fillId="0" borderId="9" xfId="1" applyFont="1" applyBorder="1" applyAlignment="1">
      <alignment horizontal="center" vertical="center" textRotation="90" wrapText="1"/>
    </xf>
    <xf numFmtId="0" fontId="9" fillId="0" borderId="30" xfId="1" applyFont="1" applyBorder="1" applyAlignment="1">
      <alignment horizontal="center" vertical="center" textRotation="90" wrapText="1"/>
    </xf>
    <xf numFmtId="0" fontId="9" fillId="0" borderId="6" xfId="1" applyFont="1" applyBorder="1" applyAlignment="1">
      <alignment horizontal="center" vertical="center" textRotation="90" wrapText="1"/>
    </xf>
    <xf numFmtId="0" fontId="9" fillId="0" borderId="10" xfId="1" applyFont="1" applyBorder="1" applyAlignment="1">
      <alignment horizontal="center" vertical="center" textRotation="90" wrapText="1"/>
    </xf>
    <xf numFmtId="0" fontId="4" fillId="0" borderId="25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wrapText="1"/>
    </xf>
    <xf numFmtId="0" fontId="14" fillId="0" borderId="23" xfId="1" applyFont="1" applyBorder="1" applyAlignment="1">
      <alignment horizontal="center" wrapText="1"/>
    </xf>
    <xf numFmtId="0" fontId="14" fillId="0" borderId="24" xfId="1" applyFont="1" applyBorder="1" applyAlignment="1">
      <alignment horizontal="center" wrapText="1"/>
    </xf>
    <xf numFmtId="0" fontId="8" fillId="0" borderId="14" xfId="1" applyFont="1" applyBorder="1" applyAlignment="1">
      <alignment horizontal="center" vertical="center" textRotation="90"/>
    </xf>
    <xf numFmtId="0" fontId="8" fillId="0" borderId="33" xfId="1" applyFont="1" applyBorder="1" applyAlignment="1">
      <alignment horizontal="center" vertical="center" textRotation="90"/>
    </xf>
    <xf numFmtId="0" fontId="8" fillId="0" borderId="34" xfId="1" applyFont="1" applyBorder="1" applyAlignment="1">
      <alignment horizontal="center" vertical="center" textRotation="90"/>
    </xf>
    <xf numFmtId="0" fontId="9" fillId="2" borderId="1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164" fontId="4" fillId="0" borderId="11" xfId="2" applyFont="1" applyBorder="1" applyAlignment="1">
      <alignment horizontal="center" textRotation="90" wrapText="1"/>
    </xf>
    <xf numFmtId="164" fontId="4" fillId="0" borderId="6" xfId="2" applyFont="1" applyBorder="1" applyAlignment="1">
      <alignment horizontal="center" textRotation="90" wrapText="1"/>
    </xf>
    <xf numFmtId="164" fontId="4" fillId="0" borderId="10" xfId="2" applyFont="1" applyBorder="1" applyAlignment="1">
      <alignment horizontal="center" textRotation="90" wrapText="1"/>
    </xf>
    <xf numFmtId="164" fontId="4" fillId="0" borderId="14" xfId="2" applyFont="1" applyBorder="1" applyAlignment="1">
      <alignment horizontal="center" textRotation="90" wrapText="1"/>
    </xf>
    <xf numFmtId="164" fontId="4" fillId="0" borderId="33" xfId="2" applyFont="1" applyBorder="1" applyAlignment="1">
      <alignment horizontal="center" textRotation="90" wrapText="1"/>
    </xf>
    <xf numFmtId="164" fontId="4" fillId="0" borderId="34" xfId="2" applyFont="1" applyBorder="1" applyAlignment="1">
      <alignment horizontal="center" textRotation="90" wrapText="1"/>
    </xf>
    <xf numFmtId="0" fontId="5" fillId="0" borderId="11" xfId="1" applyFont="1" applyFill="1" applyBorder="1" applyAlignment="1">
      <alignment horizontal="center" vertical="center" wrapText="1"/>
    </xf>
    <xf numFmtId="0" fontId="0" fillId="0" borderId="10" xfId="0" applyBorder="1"/>
    <xf numFmtId="0" fontId="13" fillId="24" borderId="11" xfId="1" applyFont="1" applyFill="1" applyBorder="1" applyAlignment="1">
      <alignment horizontal="center" vertical="center" wrapText="1"/>
    </xf>
    <xf numFmtId="0" fontId="13" fillId="24" borderId="10" xfId="1" applyFont="1" applyFill="1" applyBorder="1" applyAlignment="1">
      <alignment horizontal="center" vertical="center" wrapText="1"/>
    </xf>
    <xf numFmtId="0" fontId="10" fillId="25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1" borderId="1" xfId="1" applyFont="1" applyFill="1" applyBorder="1" applyAlignment="1">
      <alignment horizontal="center" vertical="center" wrapText="1"/>
    </xf>
    <xf numFmtId="0" fontId="19" fillId="0" borderId="1" xfId="0" applyFont="1" applyBorder="1"/>
    <xf numFmtId="0" fontId="21" fillId="21" borderId="11" xfId="1" applyFont="1" applyFill="1" applyBorder="1" applyAlignment="1">
      <alignment horizontal="center" vertical="center" wrapText="1"/>
    </xf>
    <xf numFmtId="0" fontId="21" fillId="21" borderId="10" xfId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10" fillId="12" borderId="1" xfId="1" applyFont="1" applyFill="1" applyBorder="1" applyAlignment="1">
      <alignment horizontal="center" vertical="center" wrapText="1"/>
    </xf>
    <xf numFmtId="0" fontId="10" fillId="28" borderId="1" xfId="1" applyFont="1" applyFill="1" applyBorder="1" applyAlignment="1">
      <alignment horizontal="center" vertical="center" wrapText="1"/>
    </xf>
    <xf numFmtId="0" fontId="19" fillId="21" borderId="1" xfId="1" applyFont="1" applyFill="1" applyBorder="1" applyAlignment="1">
      <alignment horizontal="center" vertical="center" wrapText="1"/>
    </xf>
    <xf numFmtId="0" fontId="10" fillId="21" borderId="11" xfId="1" applyFont="1" applyFill="1" applyBorder="1" applyAlignment="1">
      <alignment horizontal="center" vertical="center" wrapText="1"/>
    </xf>
    <xf numFmtId="0" fontId="10" fillId="21" borderId="10" xfId="1" applyFont="1" applyFill="1" applyBorder="1" applyAlignment="1">
      <alignment horizontal="center" vertical="center" wrapText="1"/>
    </xf>
    <xf numFmtId="0" fontId="19" fillId="25" borderId="1" xfId="1" applyFont="1" applyFill="1" applyBorder="1" applyAlignment="1">
      <alignment horizontal="center" vertical="center" wrapText="1"/>
    </xf>
    <xf numFmtId="0" fontId="21" fillId="0" borderId="15" xfId="1" applyFont="1" applyBorder="1" applyAlignment="1">
      <alignment horizontal="center" wrapText="1"/>
    </xf>
    <xf numFmtId="0" fontId="21" fillId="0" borderId="37" xfId="1" applyFont="1" applyBorder="1" applyAlignment="1">
      <alignment horizontal="center" wrapText="1"/>
    </xf>
    <xf numFmtId="0" fontId="21" fillId="0" borderId="29" xfId="1" applyFont="1" applyBorder="1" applyAlignment="1">
      <alignment horizontal="center" wrapText="1"/>
    </xf>
    <xf numFmtId="0" fontId="21" fillId="0" borderId="16" xfId="1" applyFont="1" applyBorder="1" applyAlignment="1">
      <alignment horizontal="center" wrapText="1"/>
    </xf>
    <xf numFmtId="0" fontId="21" fillId="0" borderId="35" xfId="1" applyFont="1" applyBorder="1" applyAlignment="1">
      <alignment horizontal="center" wrapText="1"/>
    </xf>
    <xf numFmtId="0" fontId="21" fillId="0" borderId="38" xfId="1" applyFont="1" applyBorder="1" applyAlignment="1">
      <alignment horizontal="center" wrapText="1"/>
    </xf>
    <xf numFmtId="0" fontId="19" fillId="0" borderId="0" xfId="1" applyFont="1" applyAlignment="1">
      <alignment horizontal="center"/>
    </xf>
    <xf numFmtId="0" fontId="10" fillId="0" borderId="0" xfId="1" applyFont="1" applyBorder="1" applyAlignment="1">
      <alignment horizontal="center"/>
    </xf>
    <xf numFmtId="0" fontId="24" fillId="0" borderId="0" xfId="1" applyFont="1" applyAlignment="1">
      <alignment horizontal="center"/>
    </xf>
    <xf numFmtId="0" fontId="24" fillId="0" borderId="36" xfId="1" applyFont="1" applyBorder="1" applyAlignment="1">
      <alignment horizontal="center"/>
    </xf>
    <xf numFmtId="0" fontId="10" fillId="20" borderId="1" xfId="1" applyFont="1" applyFill="1" applyBorder="1" applyAlignment="1">
      <alignment horizontal="center" vertical="center" wrapText="1"/>
    </xf>
    <xf numFmtId="0" fontId="21" fillId="21" borderId="1" xfId="1" applyFont="1" applyFill="1" applyBorder="1" applyAlignment="1">
      <alignment horizontal="center" vertical="center" wrapText="1"/>
    </xf>
    <xf numFmtId="0" fontId="21" fillId="2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wrapText="1"/>
    </xf>
    <xf numFmtId="0" fontId="20" fillId="0" borderId="1" xfId="1" applyFont="1" applyBorder="1" applyAlignment="1">
      <alignment horizontal="center" wrapText="1"/>
    </xf>
    <xf numFmtId="0" fontId="19" fillId="0" borderId="28" xfId="0" applyFont="1" applyBorder="1"/>
    <xf numFmtId="0" fontId="19" fillId="20" borderId="1" xfId="1" applyFont="1" applyFill="1" applyBorder="1" applyAlignment="1">
      <alignment horizontal="center" vertical="center" wrapText="1"/>
    </xf>
    <xf numFmtId="0" fontId="19" fillId="21" borderId="11" xfId="1" applyFont="1" applyFill="1" applyBorder="1" applyAlignment="1">
      <alignment horizontal="center" vertical="center" wrapText="1"/>
    </xf>
    <xf numFmtId="0" fontId="19" fillId="21" borderId="10" xfId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textRotation="90"/>
    </xf>
    <xf numFmtId="0" fontId="20" fillId="0" borderId="1" xfId="1" applyFont="1" applyBorder="1" applyAlignment="1">
      <alignment horizontal="center" vertical="center" textRotation="90" wrapText="1"/>
    </xf>
    <xf numFmtId="0" fontId="10" fillId="0" borderId="24" xfId="1" applyFont="1" applyBorder="1" applyAlignment="1">
      <alignment horizontal="center" vertical="center" wrapText="1"/>
    </xf>
    <xf numFmtId="0" fontId="23" fillId="0" borderId="10" xfId="1" applyFont="1" applyBorder="1" applyAlignment="1">
      <alignment horizontal="center" wrapText="1"/>
    </xf>
    <xf numFmtId="0" fontId="10" fillId="0" borderId="1" xfId="1" applyFont="1" applyBorder="1" applyAlignment="1">
      <alignment horizontal="center" vertical="center" textRotation="90"/>
    </xf>
    <xf numFmtId="0" fontId="10" fillId="25" borderId="11" xfId="1" applyFont="1" applyFill="1" applyBorder="1" applyAlignment="1">
      <alignment horizontal="center" vertical="center" wrapText="1"/>
    </xf>
    <xf numFmtId="0" fontId="10" fillId="25" borderId="10" xfId="1" applyFont="1" applyFill="1" applyBorder="1" applyAlignment="1">
      <alignment horizontal="center" vertical="center" wrapText="1"/>
    </xf>
    <xf numFmtId="0" fontId="10" fillId="8" borderId="11" xfId="1" applyFont="1" applyFill="1" applyBorder="1" applyAlignment="1">
      <alignment horizontal="center" vertical="center" wrapText="1"/>
    </xf>
    <xf numFmtId="0" fontId="10" fillId="8" borderId="10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</cellXfs>
  <cellStyles count="3">
    <cellStyle name="Денежный 4" xfId="2"/>
    <cellStyle name="Обычный" xfId="0" builtinId="0"/>
    <cellStyle name="Обычный 4" xfId="1"/>
  </cellStyles>
  <dxfs count="0"/>
  <tableStyles count="0" defaultTableStyle="TableStyleMedium9" defaultPivotStyle="PivotStyleLight16"/>
  <colors>
    <mruColors>
      <color rgb="FFFF66FF"/>
      <color rgb="FFFFCCFF"/>
      <color rgb="FF00FF00"/>
      <color rgb="FF00FFFF"/>
      <color rgb="FF75E23E"/>
      <color rgb="FF92FA76"/>
      <color rgb="FFE8DFED"/>
      <color rgb="FFE7E4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4"/>
  <sheetViews>
    <sheetView topLeftCell="F46" zoomScale="80" zoomScaleNormal="80" workbookViewId="0">
      <selection activeCell="Q54" sqref="Q54"/>
    </sheetView>
  </sheetViews>
  <sheetFormatPr defaultRowHeight="14.4" x14ac:dyDescent="0.3"/>
  <cols>
    <col min="3" max="3" width="14.33203125" customWidth="1"/>
    <col min="6" max="6" width="9.109375" style="1"/>
    <col min="12" max="12" width="11" customWidth="1"/>
    <col min="24" max="24" width="12.88671875" bestFit="1" customWidth="1"/>
    <col min="41" max="41" width="9.109375" style="1"/>
    <col min="51" max="51" width="9.109375" style="1"/>
    <col min="53" max="53" width="9.33203125" bestFit="1" customWidth="1"/>
  </cols>
  <sheetData>
    <row r="1" spans="1:58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 ht="21" x14ac:dyDescent="0.4">
      <c r="A3" s="222" t="s">
        <v>291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</row>
    <row r="4" spans="1:58" ht="15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1:58" ht="15.75" customHeight="1" x14ac:dyDescent="0.3">
      <c r="A5" s="223" t="s">
        <v>0</v>
      </c>
      <c r="B5" s="226" t="s">
        <v>1</v>
      </c>
      <c r="C5" s="228" t="s">
        <v>2</v>
      </c>
      <c r="D5" s="228" t="s">
        <v>3</v>
      </c>
      <c r="E5" s="230" t="s">
        <v>4</v>
      </c>
      <c r="F5" s="230"/>
      <c r="G5" s="230"/>
      <c r="H5" s="230"/>
      <c r="I5" s="230"/>
      <c r="J5" s="246" t="s">
        <v>5</v>
      </c>
      <c r="K5" s="247"/>
      <c r="L5" s="247"/>
      <c r="M5" s="247"/>
      <c r="N5" s="247" t="s">
        <v>6</v>
      </c>
      <c r="O5" s="247"/>
      <c r="P5" s="247"/>
      <c r="Q5" s="248"/>
      <c r="R5" s="243" t="s">
        <v>7</v>
      </c>
      <c r="S5" s="244"/>
      <c r="T5" s="244"/>
      <c r="U5" s="244"/>
      <c r="V5" s="230" t="s">
        <v>8</v>
      </c>
      <c r="W5" s="230"/>
      <c r="X5" s="240" t="s">
        <v>9</v>
      </c>
      <c r="Y5" s="240"/>
      <c r="Z5" s="240"/>
      <c r="AA5" s="230" t="s">
        <v>176</v>
      </c>
      <c r="AB5" s="230"/>
      <c r="AC5" s="230" t="s">
        <v>178</v>
      </c>
      <c r="AD5" s="230"/>
      <c r="AE5" s="230"/>
      <c r="AF5" s="230"/>
      <c r="AG5" s="230" t="s">
        <v>179</v>
      </c>
      <c r="AH5" s="230"/>
      <c r="AI5" s="230"/>
      <c r="AJ5" s="230"/>
      <c r="AK5" s="123" t="s">
        <v>129</v>
      </c>
      <c r="AL5" s="125"/>
      <c r="AM5" s="125"/>
      <c r="AN5" s="125"/>
      <c r="AO5" s="128"/>
      <c r="AP5" s="230" t="s">
        <v>130</v>
      </c>
      <c r="AQ5" s="230"/>
      <c r="AR5" s="230"/>
      <c r="AS5" s="230"/>
      <c r="AT5" s="230"/>
      <c r="AU5" s="230" t="s">
        <v>131</v>
      </c>
      <c r="AV5" s="230"/>
      <c r="AW5" s="230"/>
      <c r="AX5" s="230"/>
      <c r="AY5" s="73"/>
      <c r="AZ5" s="74"/>
      <c r="BA5" s="234" t="s">
        <v>10</v>
      </c>
      <c r="BB5" s="234"/>
      <c r="BC5" s="234"/>
      <c r="BD5" s="234" t="s">
        <v>11</v>
      </c>
      <c r="BE5" s="234"/>
      <c r="BF5" s="235"/>
    </row>
    <row r="6" spans="1:58" ht="15.6" x14ac:dyDescent="0.3">
      <c r="A6" s="224"/>
      <c r="B6" s="227"/>
      <c r="C6" s="229"/>
      <c r="D6" s="229"/>
      <c r="E6" s="242" t="s">
        <v>12</v>
      </c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1" t="s">
        <v>13</v>
      </c>
      <c r="Y6" s="241" t="s">
        <v>14</v>
      </c>
      <c r="Z6" s="241" t="s">
        <v>15</v>
      </c>
      <c r="AA6" s="242" t="s">
        <v>12</v>
      </c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75"/>
      <c r="AX6" s="75"/>
      <c r="AY6" s="75"/>
      <c r="AZ6" s="4"/>
      <c r="BA6" s="221" t="s">
        <v>13</v>
      </c>
      <c r="BB6" s="221" t="s">
        <v>14</v>
      </c>
      <c r="BC6" s="221" t="s">
        <v>15</v>
      </c>
      <c r="BD6" s="221" t="s">
        <v>13</v>
      </c>
      <c r="BE6" s="221" t="s">
        <v>14</v>
      </c>
      <c r="BF6" s="231" t="s">
        <v>15</v>
      </c>
    </row>
    <row r="7" spans="1:58" ht="31.2" x14ac:dyDescent="0.3">
      <c r="A7" s="224"/>
      <c r="B7" s="227"/>
      <c r="C7" s="229"/>
      <c r="D7" s="229"/>
      <c r="E7" s="36" t="s">
        <v>334</v>
      </c>
      <c r="F7" s="36" t="s">
        <v>233</v>
      </c>
      <c r="G7" s="36" t="s">
        <v>234</v>
      </c>
      <c r="H7" s="36" t="s">
        <v>235</v>
      </c>
      <c r="I7" s="36" t="s">
        <v>236</v>
      </c>
      <c r="J7" s="36" t="s">
        <v>237</v>
      </c>
      <c r="K7" s="36" t="s">
        <v>238</v>
      </c>
      <c r="L7" s="36" t="s">
        <v>239</v>
      </c>
      <c r="M7" s="36" t="s">
        <v>240</v>
      </c>
      <c r="N7" s="36" t="s">
        <v>241</v>
      </c>
      <c r="O7" s="36" t="s">
        <v>242</v>
      </c>
      <c r="P7" s="36" t="s">
        <v>243</v>
      </c>
      <c r="Q7" s="36" t="s">
        <v>244</v>
      </c>
      <c r="R7" s="36" t="s">
        <v>245</v>
      </c>
      <c r="S7" s="36" t="s">
        <v>246</v>
      </c>
      <c r="T7" s="36" t="s">
        <v>247</v>
      </c>
      <c r="U7" s="36" t="s">
        <v>248</v>
      </c>
      <c r="V7" s="34" t="s">
        <v>175</v>
      </c>
      <c r="W7" s="34" t="s">
        <v>17</v>
      </c>
      <c r="X7" s="241"/>
      <c r="Y7" s="241"/>
      <c r="Z7" s="241"/>
      <c r="AA7" s="34" t="s">
        <v>258</v>
      </c>
      <c r="AB7" s="34" t="s">
        <v>259</v>
      </c>
      <c r="AC7" s="34" t="s">
        <v>260</v>
      </c>
      <c r="AD7" s="34" t="s">
        <v>261</v>
      </c>
      <c r="AE7" s="34" t="s">
        <v>262</v>
      </c>
      <c r="AF7" s="34" t="s">
        <v>263</v>
      </c>
      <c r="AG7" s="34" t="s">
        <v>264</v>
      </c>
      <c r="AH7" s="34" t="s">
        <v>265</v>
      </c>
      <c r="AI7" s="34" t="s">
        <v>266</v>
      </c>
      <c r="AJ7" s="34" t="s">
        <v>267</v>
      </c>
      <c r="AK7" s="34" t="s">
        <v>268</v>
      </c>
      <c r="AL7" s="34" t="s">
        <v>269</v>
      </c>
      <c r="AM7" s="34" t="s">
        <v>270</v>
      </c>
      <c r="AN7" s="34" t="s">
        <v>271</v>
      </c>
      <c r="AO7" s="34" t="s">
        <v>272</v>
      </c>
      <c r="AP7" s="34" t="s">
        <v>273</v>
      </c>
      <c r="AQ7" s="34" t="s">
        <v>274</v>
      </c>
      <c r="AR7" s="34" t="s">
        <v>275</v>
      </c>
      <c r="AS7" s="34" t="s">
        <v>276</v>
      </c>
      <c r="AT7" s="34" t="s">
        <v>277</v>
      </c>
      <c r="AU7" s="34" t="s">
        <v>278</v>
      </c>
      <c r="AV7" s="34" t="s">
        <v>279</v>
      </c>
      <c r="AW7" s="34" t="s">
        <v>280</v>
      </c>
      <c r="AX7" s="34" t="s">
        <v>281</v>
      </c>
      <c r="AY7" s="34" t="s">
        <v>188</v>
      </c>
      <c r="AZ7" s="5"/>
      <c r="BA7" s="221"/>
      <c r="BB7" s="221"/>
      <c r="BC7" s="221"/>
      <c r="BD7" s="221"/>
      <c r="BE7" s="221"/>
      <c r="BF7" s="231"/>
    </row>
    <row r="8" spans="1:58" ht="15.6" x14ac:dyDescent="0.3">
      <c r="A8" s="224"/>
      <c r="B8" s="227"/>
      <c r="C8" s="229"/>
      <c r="D8" s="229"/>
      <c r="E8" s="232" t="s">
        <v>18</v>
      </c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41"/>
      <c r="Y8" s="241"/>
      <c r="Z8" s="241"/>
      <c r="AA8" s="232" t="s">
        <v>19</v>
      </c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233"/>
      <c r="AP8" s="233"/>
      <c r="AQ8" s="233"/>
      <c r="AR8" s="233"/>
      <c r="AS8" s="233"/>
      <c r="AT8" s="233"/>
      <c r="AU8" s="233"/>
      <c r="AV8" s="233"/>
      <c r="AW8" s="35"/>
      <c r="AX8" s="35"/>
      <c r="AY8" s="35"/>
      <c r="AZ8" s="6"/>
      <c r="BA8" s="221"/>
      <c r="BB8" s="221"/>
      <c r="BC8" s="221"/>
      <c r="BD8" s="221"/>
      <c r="BE8" s="221"/>
      <c r="BF8" s="231"/>
    </row>
    <row r="9" spans="1:58" ht="15.6" x14ac:dyDescent="0.3">
      <c r="A9" s="225"/>
      <c r="B9" s="227"/>
      <c r="C9" s="229"/>
      <c r="D9" s="229"/>
      <c r="E9" s="36">
        <v>1</v>
      </c>
      <c r="F9" s="36">
        <v>2</v>
      </c>
      <c r="G9" s="36">
        <v>3</v>
      </c>
      <c r="H9" s="36">
        <v>4</v>
      </c>
      <c r="I9" s="36">
        <v>5</v>
      </c>
      <c r="J9" s="36">
        <v>6</v>
      </c>
      <c r="K9" s="36">
        <v>7</v>
      </c>
      <c r="L9" s="36">
        <v>8</v>
      </c>
      <c r="M9" s="36">
        <v>9</v>
      </c>
      <c r="N9" s="36">
        <v>10</v>
      </c>
      <c r="O9" s="36">
        <v>11</v>
      </c>
      <c r="P9" s="36">
        <v>12</v>
      </c>
      <c r="Q9" s="36">
        <v>13</v>
      </c>
      <c r="R9" s="36">
        <v>14</v>
      </c>
      <c r="S9" s="36">
        <v>15</v>
      </c>
      <c r="T9" s="36">
        <v>16</v>
      </c>
      <c r="U9" s="36">
        <v>17</v>
      </c>
      <c r="V9" s="36">
        <v>18</v>
      </c>
      <c r="W9" s="108">
        <v>19</v>
      </c>
      <c r="X9" s="241"/>
      <c r="Y9" s="241"/>
      <c r="Z9" s="241"/>
      <c r="AA9" s="37">
        <v>20</v>
      </c>
      <c r="AB9" s="37">
        <v>21</v>
      </c>
      <c r="AC9" s="37">
        <v>23</v>
      </c>
      <c r="AD9" s="37">
        <v>24</v>
      </c>
      <c r="AE9" s="37">
        <v>25</v>
      </c>
      <c r="AF9" s="37">
        <v>26</v>
      </c>
      <c r="AG9" s="37">
        <v>27</v>
      </c>
      <c r="AH9" s="37">
        <v>28</v>
      </c>
      <c r="AI9" s="37">
        <v>29</v>
      </c>
      <c r="AJ9" s="37">
        <v>30</v>
      </c>
      <c r="AK9" s="37">
        <v>31</v>
      </c>
      <c r="AL9" s="37">
        <v>32</v>
      </c>
      <c r="AM9" s="37">
        <v>33</v>
      </c>
      <c r="AN9" s="37">
        <v>34</v>
      </c>
      <c r="AO9" s="76">
        <v>35</v>
      </c>
      <c r="AP9" s="76">
        <v>36</v>
      </c>
      <c r="AQ9" s="37">
        <v>36</v>
      </c>
      <c r="AR9" s="37">
        <v>37</v>
      </c>
      <c r="AS9" s="37">
        <v>38</v>
      </c>
      <c r="AT9" s="37">
        <v>39</v>
      </c>
      <c r="AU9" s="37">
        <v>40</v>
      </c>
      <c r="AV9" s="37">
        <v>41</v>
      </c>
      <c r="AW9" s="37">
        <v>42</v>
      </c>
      <c r="AX9" s="37">
        <v>43</v>
      </c>
      <c r="AY9" s="76">
        <v>44</v>
      </c>
      <c r="AZ9" s="5"/>
      <c r="BA9" s="221"/>
      <c r="BB9" s="221"/>
      <c r="BC9" s="221"/>
      <c r="BD9" s="221"/>
      <c r="BE9" s="221"/>
      <c r="BF9" s="231"/>
    </row>
    <row r="10" spans="1:58" ht="31.2" x14ac:dyDescent="0.3">
      <c r="A10" s="249"/>
      <c r="B10" s="245" t="s">
        <v>20</v>
      </c>
      <c r="C10" s="251" t="s">
        <v>21</v>
      </c>
      <c r="D10" s="38" t="s">
        <v>22</v>
      </c>
      <c r="E10" s="21">
        <f t="shared" ref="E10:U10" si="0">SUM(E12,E32,E40)</f>
        <v>26</v>
      </c>
      <c r="F10" s="21">
        <f t="shared" si="0"/>
        <v>26</v>
      </c>
      <c r="G10" s="21">
        <f t="shared" si="0"/>
        <v>26</v>
      </c>
      <c r="H10" s="21">
        <f t="shared" si="0"/>
        <v>26</v>
      </c>
      <c r="I10" s="21">
        <f t="shared" si="0"/>
        <v>26</v>
      </c>
      <c r="J10" s="21">
        <f t="shared" si="0"/>
        <v>28</v>
      </c>
      <c r="K10" s="21">
        <f t="shared" si="0"/>
        <v>24</v>
      </c>
      <c r="L10" s="21">
        <f t="shared" si="0"/>
        <v>26</v>
      </c>
      <c r="M10" s="21">
        <f t="shared" si="0"/>
        <v>26</v>
      </c>
      <c r="N10" s="21">
        <f t="shared" si="0"/>
        <v>26</v>
      </c>
      <c r="O10" s="21">
        <f t="shared" si="0"/>
        <v>26</v>
      </c>
      <c r="P10" s="21">
        <f t="shared" si="0"/>
        <v>26</v>
      </c>
      <c r="Q10" s="21">
        <f t="shared" si="0"/>
        <v>26</v>
      </c>
      <c r="R10" s="21">
        <f t="shared" si="0"/>
        <v>26</v>
      </c>
      <c r="S10" s="21">
        <f t="shared" si="0"/>
        <v>26</v>
      </c>
      <c r="T10" s="21">
        <f t="shared" si="0"/>
        <v>26</v>
      </c>
      <c r="U10" s="21">
        <f t="shared" si="0"/>
        <v>26</v>
      </c>
      <c r="V10" s="23" t="s">
        <v>23</v>
      </c>
      <c r="W10" s="23" t="s">
        <v>23</v>
      </c>
      <c r="X10" s="21">
        <f>SUM(E10:U10)</f>
        <v>442</v>
      </c>
      <c r="Y10" s="47"/>
      <c r="Z10" s="47"/>
      <c r="AA10" s="21">
        <f t="shared" ref="AA10:AY10" si="1">SUM(AA12,AA32,AA40)</f>
        <v>25</v>
      </c>
      <c r="AB10" s="21">
        <f t="shared" si="1"/>
        <v>25</v>
      </c>
      <c r="AC10" s="21">
        <f t="shared" si="1"/>
        <v>26</v>
      </c>
      <c r="AD10" s="21">
        <f t="shared" si="1"/>
        <v>28</v>
      </c>
      <c r="AE10" s="21">
        <f t="shared" si="1"/>
        <v>27</v>
      </c>
      <c r="AF10" s="21">
        <f t="shared" si="1"/>
        <v>27</v>
      </c>
      <c r="AG10" s="21">
        <f t="shared" si="1"/>
        <v>27</v>
      </c>
      <c r="AH10" s="21">
        <f t="shared" si="1"/>
        <v>27</v>
      </c>
      <c r="AI10" s="21">
        <f t="shared" si="1"/>
        <v>27</v>
      </c>
      <c r="AJ10" s="21">
        <f t="shared" si="1"/>
        <v>27</v>
      </c>
      <c r="AK10" s="21">
        <f t="shared" si="1"/>
        <v>27</v>
      </c>
      <c r="AL10" s="21">
        <f t="shared" si="1"/>
        <v>27</v>
      </c>
      <c r="AM10" s="21">
        <f t="shared" si="1"/>
        <v>27</v>
      </c>
      <c r="AN10" s="21">
        <f t="shared" si="1"/>
        <v>27</v>
      </c>
      <c r="AO10" s="21">
        <f t="shared" si="1"/>
        <v>27</v>
      </c>
      <c r="AP10" s="21">
        <f t="shared" si="1"/>
        <v>27</v>
      </c>
      <c r="AQ10" s="21">
        <f t="shared" si="1"/>
        <v>27</v>
      </c>
      <c r="AR10" s="21">
        <f t="shared" si="1"/>
        <v>27</v>
      </c>
      <c r="AS10" s="21">
        <f t="shared" si="1"/>
        <v>27</v>
      </c>
      <c r="AT10" s="21">
        <f t="shared" si="1"/>
        <v>29</v>
      </c>
      <c r="AU10" s="21">
        <f t="shared" si="1"/>
        <v>27</v>
      </c>
      <c r="AV10" s="21">
        <f t="shared" si="1"/>
        <v>27</v>
      </c>
      <c r="AW10" s="21">
        <f t="shared" si="1"/>
        <v>29</v>
      </c>
      <c r="AX10" s="21">
        <f t="shared" si="1"/>
        <v>0</v>
      </c>
      <c r="AY10" s="21">
        <f t="shared" si="1"/>
        <v>0</v>
      </c>
      <c r="AZ10" s="83" t="s">
        <v>23</v>
      </c>
      <c r="BA10" s="21">
        <f>SUM(AA10:AY10)</f>
        <v>621</v>
      </c>
      <c r="BB10" s="7"/>
      <c r="BC10" s="7"/>
      <c r="BD10" s="28">
        <f>SUM(X10,BA10)</f>
        <v>1063</v>
      </c>
      <c r="BE10" s="19"/>
      <c r="BF10" s="20"/>
    </row>
    <row r="11" spans="1:58" ht="31.2" x14ac:dyDescent="0.3">
      <c r="A11" s="249"/>
      <c r="B11" s="245"/>
      <c r="C11" s="251"/>
      <c r="D11" s="38" t="s">
        <v>24</v>
      </c>
      <c r="E11" s="21">
        <f t="shared" ref="E11:U11" si="2">SUM(E13,E33,E41)</f>
        <v>10</v>
      </c>
      <c r="F11" s="21">
        <f t="shared" si="2"/>
        <v>15</v>
      </c>
      <c r="G11" s="21">
        <f t="shared" si="2"/>
        <v>13</v>
      </c>
      <c r="H11" s="21">
        <f t="shared" si="2"/>
        <v>10</v>
      </c>
      <c r="I11" s="21">
        <f t="shared" si="2"/>
        <v>14</v>
      </c>
      <c r="J11" s="21">
        <f t="shared" si="2"/>
        <v>13</v>
      </c>
      <c r="K11" s="21">
        <f t="shared" si="2"/>
        <v>14</v>
      </c>
      <c r="L11" s="21">
        <f t="shared" si="2"/>
        <v>12</v>
      </c>
      <c r="M11" s="21">
        <f t="shared" si="2"/>
        <v>9</v>
      </c>
      <c r="N11" s="21">
        <f t="shared" si="2"/>
        <v>12</v>
      </c>
      <c r="O11" s="21">
        <f t="shared" si="2"/>
        <v>11</v>
      </c>
      <c r="P11" s="21">
        <f t="shared" si="2"/>
        <v>12</v>
      </c>
      <c r="Q11" s="21">
        <f t="shared" si="2"/>
        <v>12</v>
      </c>
      <c r="R11" s="21">
        <f t="shared" si="2"/>
        <v>13</v>
      </c>
      <c r="S11" s="21">
        <f t="shared" si="2"/>
        <v>8</v>
      </c>
      <c r="T11" s="21">
        <f t="shared" si="2"/>
        <v>12</v>
      </c>
      <c r="U11" s="21">
        <f t="shared" si="2"/>
        <v>13</v>
      </c>
      <c r="V11" s="23" t="s">
        <v>23</v>
      </c>
      <c r="W11" s="23" t="s">
        <v>23</v>
      </c>
      <c r="X11" s="21">
        <f>SUM(E11:U11)</f>
        <v>203</v>
      </c>
      <c r="Y11" s="48"/>
      <c r="Z11" s="48"/>
      <c r="AA11" s="21">
        <f t="shared" ref="AA11:AY11" si="3">SUM(AA13,AA33,AA41)</f>
        <v>14</v>
      </c>
      <c r="AB11" s="21">
        <f t="shared" si="3"/>
        <v>13</v>
      </c>
      <c r="AC11" s="21">
        <f t="shared" si="3"/>
        <v>11</v>
      </c>
      <c r="AD11" s="21">
        <f t="shared" si="3"/>
        <v>14</v>
      </c>
      <c r="AE11" s="21">
        <f t="shared" si="3"/>
        <v>10</v>
      </c>
      <c r="AF11" s="21">
        <f t="shared" si="3"/>
        <v>13</v>
      </c>
      <c r="AG11" s="21">
        <f t="shared" si="3"/>
        <v>14</v>
      </c>
      <c r="AH11" s="21">
        <f t="shared" si="3"/>
        <v>13</v>
      </c>
      <c r="AI11" s="21">
        <f t="shared" si="3"/>
        <v>12</v>
      </c>
      <c r="AJ11" s="21">
        <f t="shared" si="3"/>
        <v>14</v>
      </c>
      <c r="AK11" s="21">
        <f t="shared" si="3"/>
        <v>12</v>
      </c>
      <c r="AL11" s="21">
        <f t="shared" si="3"/>
        <v>12</v>
      </c>
      <c r="AM11" s="21">
        <f t="shared" si="3"/>
        <v>15</v>
      </c>
      <c r="AN11" s="21">
        <f t="shared" si="3"/>
        <v>14</v>
      </c>
      <c r="AO11" s="21">
        <f t="shared" si="3"/>
        <v>15</v>
      </c>
      <c r="AP11" s="21">
        <f t="shared" si="3"/>
        <v>13</v>
      </c>
      <c r="AQ11" s="21">
        <f t="shared" si="3"/>
        <v>17</v>
      </c>
      <c r="AR11" s="21">
        <f t="shared" si="3"/>
        <v>15</v>
      </c>
      <c r="AS11" s="21">
        <f t="shared" si="3"/>
        <v>14</v>
      </c>
      <c r="AT11" s="21">
        <f t="shared" si="3"/>
        <v>13</v>
      </c>
      <c r="AU11" s="21">
        <f t="shared" si="3"/>
        <v>15</v>
      </c>
      <c r="AV11" s="21">
        <f t="shared" si="3"/>
        <v>11</v>
      </c>
      <c r="AW11" s="21">
        <f t="shared" si="3"/>
        <v>5</v>
      </c>
      <c r="AX11" s="21">
        <f t="shared" si="3"/>
        <v>0</v>
      </c>
      <c r="AY11" s="21">
        <f t="shared" si="3"/>
        <v>0</v>
      </c>
      <c r="AZ11" s="23" t="s">
        <v>23</v>
      </c>
      <c r="BA11" s="21">
        <f>SUM(AA11:AY11)</f>
        <v>299</v>
      </c>
      <c r="BB11" s="8"/>
      <c r="BC11" s="8"/>
      <c r="BD11" s="28">
        <f t="shared" ref="BD11:BD70" si="4">SUM(X11,BA11)</f>
        <v>502</v>
      </c>
      <c r="BE11" s="19"/>
      <c r="BF11" s="20"/>
    </row>
    <row r="12" spans="1:58" ht="31.2" x14ac:dyDescent="0.3">
      <c r="A12" s="249"/>
      <c r="B12" s="252" t="s">
        <v>25</v>
      </c>
      <c r="C12" s="253" t="s">
        <v>26</v>
      </c>
      <c r="D12" s="84" t="s">
        <v>22</v>
      </c>
      <c r="E12" s="85">
        <f t="shared" ref="E12:U12" si="5">SUM(E14,E16,E18,E20,E22,E24,E26,E28,E30)</f>
        <v>18</v>
      </c>
      <c r="F12" s="85">
        <f t="shared" si="5"/>
        <v>18</v>
      </c>
      <c r="G12" s="85">
        <f t="shared" si="5"/>
        <v>18</v>
      </c>
      <c r="H12" s="85">
        <f t="shared" si="5"/>
        <v>18</v>
      </c>
      <c r="I12" s="85">
        <f t="shared" si="5"/>
        <v>18</v>
      </c>
      <c r="J12" s="85">
        <f t="shared" si="5"/>
        <v>18</v>
      </c>
      <c r="K12" s="85">
        <f t="shared" si="5"/>
        <v>18</v>
      </c>
      <c r="L12" s="85">
        <f t="shared" si="5"/>
        <v>18</v>
      </c>
      <c r="M12" s="85">
        <f t="shared" si="5"/>
        <v>18</v>
      </c>
      <c r="N12" s="85">
        <f t="shared" si="5"/>
        <v>18</v>
      </c>
      <c r="O12" s="85">
        <f t="shared" si="5"/>
        <v>18</v>
      </c>
      <c r="P12" s="85">
        <f t="shared" si="5"/>
        <v>18</v>
      </c>
      <c r="Q12" s="85">
        <f t="shared" si="5"/>
        <v>18</v>
      </c>
      <c r="R12" s="85">
        <f t="shared" si="5"/>
        <v>18</v>
      </c>
      <c r="S12" s="85">
        <f t="shared" si="5"/>
        <v>18</v>
      </c>
      <c r="T12" s="85">
        <f t="shared" si="5"/>
        <v>18</v>
      </c>
      <c r="U12" s="85">
        <f t="shared" si="5"/>
        <v>18</v>
      </c>
      <c r="V12" s="23" t="s">
        <v>23</v>
      </c>
      <c r="W12" s="23" t="s">
        <v>23</v>
      </c>
      <c r="X12" s="85">
        <f t="shared" ref="X12:X17" si="6">SUM(E12:U12)</f>
        <v>306</v>
      </c>
      <c r="Y12" s="85"/>
      <c r="Z12" s="85"/>
      <c r="AA12" s="86">
        <f t="shared" ref="AA12:AY12" si="7">SUM(AA14,AA16,AA18,AA20,AA22,AA24,AA26,AA28,AA30)</f>
        <v>18</v>
      </c>
      <c r="AB12" s="86">
        <f t="shared" si="7"/>
        <v>18</v>
      </c>
      <c r="AC12" s="86">
        <f t="shared" si="7"/>
        <v>18</v>
      </c>
      <c r="AD12" s="86">
        <f t="shared" si="7"/>
        <v>18</v>
      </c>
      <c r="AE12" s="86">
        <f t="shared" si="7"/>
        <v>18</v>
      </c>
      <c r="AF12" s="86">
        <f t="shared" si="7"/>
        <v>18</v>
      </c>
      <c r="AG12" s="86">
        <f t="shared" si="7"/>
        <v>18</v>
      </c>
      <c r="AH12" s="86">
        <f t="shared" si="7"/>
        <v>18</v>
      </c>
      <c r="AI12" s="86">
        <f t="shared" si="7"/>
        <v>18</v>
      </c>
      <c r="AJ12" s="86">
        <f t="shared" si="7"/>
        <v>18</v>
      </c>
      <c r="AK12" s="86">
        <f t="shared" si="7"/>
        <v>18</v>
      </c>
      <c r="AL12" s="86">
        <f t="shared" si="7"/>
        <v>18</v>
      </c>
      <c r="AM12" s="86">
        <f t="shared" si="7"/>
        <v>18</v>
      </c>
      <c r="AN12" s="86">
        <f t="shared" si="7"/>
        <v>18</v>
      </c>
      <c r="AO12" s="86">
        <f t="shared" si="7"/>
        <v>18</v>
      </c>
      <c r="AP12" s="86">
        <f t="shared" si="7"/>
        <v>18</v>
      </c>
      <c r="AQ12" s="86">
        <f t="shared" si="7"/>
        <v>18</v>
      </c>
      <c r="AR12" s="86">
        <f t="shared" si="7"/>
        <v>18</v>
      </c>
      <c r="AS12" s="86">
        <f t="shared" si="7"/>
        <v>18</v>
      </c>
      <c r="AT12" s="86">
        <f t="shared" si="7"/>
        <v>18</v>
      </c>
      <c r="AU12" s="86">
        <f t="shared" si="7"/>
        <v>18</v>
      </c>
      <c r="AV12" s="86">
        <f t="shared" si="7"/>
        <v>18</v>
      </c>
      <c r="AW12" s="86">
        <f t="shared" si="7"/>
        <v>18</v>
      </c>
      <c r="AX12" s="86">
        <f t="shared" si="7"/>
        <v>0</v>
      </c>
      <c r="AY12" s="86">
        <f t="shared" si="7"/>
        <v>0</v>
      </c>
      <c r="AZ12" s="23" t="s">
        <v>23</v>
      </c>
      <c r="BA12" s="85">
        <f>SUM(AA12:AY12)</f>
        <v>414</v>
      </c>
      <c r="BB12" s="22"/>
      <c r="BC12" s="22"/>
      <c r="BD12" s="28">
        <f t="shared" si="4"/>
        <v>720</v>
      </c>
      <c r="BE12" s="19"/>
      <c r="BF12" s="20"/>
    </row>
    <row r="13" spans="1:58" ht="31.2" x14ac:dyDescent="0.3">
      <c r="A13" s="249"/>
      <c r="B13" s="252"/>
      <c r="C13" s="253"/>
      <c r="D13" s="85" t="s">
        <v>24</v>
      </c>
      <c r="E13" s="85">
        <f t="shared" ref="E13:U13" si="8">SUM(E15,E17,E19,E21,E23,E25,E27,E29,E31)</f>
        <v>8</v>
      </c>
      <c r="F13" s="85">
        <f t="shared" si="8"/>
        <v>10</v>
      </c>
      <c r="G13" s="85">
        <f t="shared" si="8"/>
        <v>8</v>
      </c>
      <c r="H13" s="85">
        <f t="shared" si="8"/>
        <v>5</v>
      </c>
      <c r="I13" s="85">
        <f t="shared" si="8"/>
        <v>9</v>
      </c>
      <c r="J13" s="85">
        <f t="shared" si="8"/>
        <v>8</v>
      </c>
      <c r="K13" s="85">
        <f t="shared" si="8"/>
        <v>9</v>
      </c>
      <c r="L13" s="85">
        <f t="shared" si="8"/>
        <v>7</v>
      </c>
      <c r="M13" s="85">
        <f t="shared" si="8"/>
        <v>8</v>
      </c>
      <c r="N13" s="85">
        <f t="shared" si="8"/>
        <v>9</v>
      </c>
      <c r="O13" s="85">
        <f t="shared" si="8"/>
        <v>8</v>
      </c>
      <c r="P13" s="85">
        <f t="shared" si="8"/>
        <v>7</v>
      </c>
      <c r="Q13" s="85">
        <f t="shared" si="8"/>
        <v>9</v>
      </c>
      <c r="R13" s="85">
        <f t="shared" si="8"/>
        <v>10</v>
      </c>
      <c r="S13" s="85">
        <f t="shared" si="8"/>
        <v>6</v>
      </c>
      <c r="T13" s="85">
        <f t="shared" si="8"/>
        <v>10</v>
      </c>
      <c r="U13" s="85">
        <f t="shared" si="8"/>
        <v>9</v>
      </c>
      <c r="V13" s="23" t="s">
        <v>23</v>
      </c>
      <c r="W13" s="23" t="s">
        <v>23</v>
      </c>
      <c r="X13" s="85">
        <f t="shared" si="6"/>
        <v>140</v>
      </c>
      <c r="Y13" s="85"/>
      <c r="Z13" s="85"/>
      <c r="AA13" s="86">
        <f t="shared" ref="AA13:AY13" si="9">SUM(AA15,AA17,AA19,AA21,AA23,AA25,AA27,AA29,AA31)</f>
        <v>9</v>
      </c>
      <c r="AB13" s="86">
        <f t="shared" si="9"/>
        <v>8</v>
      </c>
      <c r="AC13" s="86">
        <f t="shared" si="9"/>
        <v>9</v>
      </c>
      <c r="AD13" s="86">
        <f t="shared" si="9"/>
        <v>9</v>
      </c>
      <c r="AE13" s="86">
        <f t="shared" si="9"/>
        <v>5</v>
      </c>
      <c r="AF13" s="86">
        <f t="shared" si="9"/>
        <v>10</v>
      </c>
      <c r="AG13" s="86">
        <f t="shared" si="9"/>
        <v>8</v>
      </c>
      <c r="AH13" s="86">
        <f t="shared" si="9"/>
        <v>11</v>
      </c>
      <c r="AI13" s="86">
        <f t="shared" si="9"/>
        <v>9</v>
      </c>
      <c r="AJ13" s="86">
        <f t="shared" si="9"/>
        <v>9</v>
      </c>
      <c r="AK13" s="86">
        <f t="shared" si="9"/>
        <v>9</v>
      </c>
      <c r="AL13" s="86">
        <f t="shared" si="9"/>
        <v>9</v>
      </c>
      <c r="AM13" s="86">
        <f t="shared" si="9"/>
        <v>10</v>
      </c>
      <c r="AN13" s="86">
        <f t="shared" si="9"/>
        <v>10</v>
      </c>
      <c r="AO13" s="86">
        <f t="shared" si="9"/>
        <v>9</v>
      </c>
      <c r="AP13" s="86">
        <f t="shared" si="9"/>
        <v>9</v>
      </c>
      <c r="AQ13" s="86">
        <f t="shared" si="9"/>
        <v>10</v>
      </c>
      <c r="AR13" s="86">
        <f t="shared" si="9"/>
        <v>10</v>
      </c>
      <c r="AS13" s="86">
        <f t="shared" si="9"/>
        <v>9</v>
      </c>
      <c r="AT13" s="86">
        <f t="shared" si="9"/>
        <v>7</v>
      </c>
      <c r="AU13" s="86">
        <f t="shared" si="9"/>
        <v>10</v>
      </c>
      <c r="AV13" s="86">
        <f t="shared" si="9"/>
        <v>9</v>
      </c>
      <c r="AW13" s="86">
        <f t="shared" si="9"/>
        <v>2</v>
      </c>
      <c r="AX13" s="86">
        <f t="shared" si="9"/>
        <v>0</v>
      </c>
      <c r="AY13" s="86">
        <f t="shared" si="9"/>
        <v>0</v>
      </c>
      <c r="AZ13" s="23" t="s">
        <v>23</v>
      </c>
      <c r="BA13" s="85">
        <f>SUM(AA13:AY13)</f>
        <v>200</v>
      </c>
      <c r="BB13" s="10"/>
      <c r="BC13" s="10"/>
      <c r="BD13" s="28">
        <f t="shared" si="4"/>
        <v>340</v>
      </c>
      <c r="BE13" s="19"/>
      <c r="BF13" s="20"/>
    </row>
    <row r="14" spans="1:58" ht="31.2" x14ac:dyDescent="0.3">
      <c r="A14" s="249"/>
      <c r="B14" s="245" t="s">
        <v>132</v>
      </c>
      <c r="C14" s="236" t="s">
        <v>27</v>
      </c>
      <c r="D14" s="87" t="s">
        <v>22</v>
      </c>
      <c r="E14" s="88">
        <v>2</v>
      </c>
      <c r="F14" s="88">
        <v>2</v>
      </c>
      <c r="G14" s="88">
        <v>2</v>
      </c>
      <c r="H14" s="88">
        <v>2</v>
      </c>
      <c r="I14" s="88">
        <v>2</v>
      </c>
      <c r="J14" s="88">
        <v>2</v>
      </c>
      <c r="K14" s="88">
        <v>2</v>
      </c>
      <c r="L14" s="88">
        <v>2</v>
      </c>
      <c r="M14" s="88">
        <v>2</v>
      </c>
      <c r="N14" s="88">
        <v>2</v>
      </c>
      <c r="O14" s="88">
        <v>2</v>
      </c>
      <c r="P14" s="88">
        <v>2</v>
      </c>
      <c r="Q14" s="88">
        <v>2</v>
      </c>
      <c r="R14" s="88">
        <v>2</v>
      </c>
      <c r="S14" s="88">
        <v>2</v>
      </c>
      <c r="T14" s="88">
        <v>2</v>
      </c>
      <c r="U14" s="88">
        <v>2</v>
      </c>
      <c r="V14" s="23" t="s">
        <v>23</v>
      </c>
      <c r="W14" s="23" t="s">
        <v>23</v>
      </c>
      <c r="X14" s="88"/>
      <c r="Y14" s="88"/>
      <c r="Z14" s="88"/>
      <c r="AA14" s="89">
        <v>2</v>
      </c>
      <c r="AB14" s="89">
        <v>2</v>
      </c>
      <c r="AC14" s="89">
        <v>2</v>
      </c>
      <c r="AD14" s="89">
        <v>2</v>
      </c>
      <c r="AE14" s="89">
        <v>2</v>
      </c>
      <c r="AF14" s="89">
        <v>2</v>
      </c>
      <c r="AG14" s="89">
        <v>2</v>
      </c>
      <c r="AH14" s="89">
        <v>2</v>
      </c>
      <c r="AI14" s="89">
        <v>2</v>
      </c>
      <c r="AJ14" s="89">
        <v>2</v>
      </c>
      <c r="AK14" s="89">
        <v>2</v>
      </c>
      <c r="AL14" s="89">
        <v>2</v>
      </c>
      <c r="AM14" s="89">
        <v>2</v>
      </c>
      <c r="AN14" s="89">
        <v>2</v>
      </c>
      <c r="AO14" s="89">
        <v>2</v>
      </c>
      <c r="AP14" s="89">
        <v>2</v>
      </c>
      <c r="AQ14" s="89">
        <v>2</v>
      </c>
      <c r="AR14" s="89">
        <v>2</v>
      </c>
      <c r="AS14" s="89">
        <v>2</v>
      </c>
      <c r="AT14" s="89">
        <v>2</v>
      </c>
      <c r="AU14" s="89">
        <v>2</v>
      </c>
      <c r="AV14" s="88">
        <v>2</v>
      </c>
      <c r="AW14" s="88">
        <v>2</v>
      </c>
      <c r="AX14" s="88"/>
      <c r="AY14" s="88"/>
      <c r="AZ14" s="23" t="s">
        <v>23</v>
      </c>
      <c r="BA14" s="21">
        <f t="shared" ref="BA14:BA23" si="10">SUM(AA14:AY14)</f>
        <v>46</v>
      </c>
      <c r="BB14" s="18"/>
      <c r="BC14" s="18"/>
      <c r="BD14" s="28">
        <f t="shared" si="4"/>
        <v>46</v>
      </c>
      <c r="BE14" s="19"/>
      <c r="BF14" s="20"/>
    </row>
    <row r="15" spans="1:58" ht="31.2" x14ac:dyDescent="0.3">
      <c r="A15" s="249"/>
      <c r="B15" s="245"/>
      <c r="C15" s="237"/>
      <c r="D15" s="34" t="s">
        <v>24</v>
      </c>
      <c r="E15" s="113">
        <v>2</v>
      </c>
      <c r="F15" s="34">
        <v>1</v>
      </c>
      <c r="G15" s="34">
        <v>1</v>
      </c>
      <c r="H15" s="34">
        <v>1</v>
      </c>
      <c r="I15" s="34">
        <v>1</v>
      </c>
      <c r="J15" s="34">
        <v>1</v>
      </c>
      <c r="K15" s="34">
        <v>1</v>
      </c>
      <c r="L15" s="34">
        <v>1</v>
      </c>
      <c r="M15" s="34">
        <v>1</v>
      </c>
      <c r="N15" s="34">
        <v>1</v>
      </c>
      <c r="O15" s="34">
        <v>1</v>
      </c>
      <c r="P15" s="34">
        <v>1</v>
      </c>
      <c r="Q15" s="34"/>
      <c r="R15" s="34">
        <v>1</v>
      </c>
      <c r="S15" s="34">
        <v>1</v>
      </c>
      <c r="T15" s="34">
        <v>1</v>
      </c>
      <c r="U15" s="34">
        <v>1</v>
      </c>
      <c r="V15" s="23" t="s">
        <v>23</v>
      </c>
      <c r="W15" s="23" t="s">
        <v>23</v>
      </c>
      <c r="X15" s="34">
        <f t="shared" si="6"/>
        <v>17</v>
      </c>
      <c r="Y15" s="34"/>
      <c r="Z15" s="34"/>
      <c r="AA15" s="45">
        <v>1</v>
      </c>
      <c r="AB15" s="45">
        <v>1</v>
      </c>
      <c r="AC15" s="45">
        <v>1</v>
      </c>
      <c r="AD15" s="45">
        <v>1</v>
      </c>
      <c r="AE15" s="45">
        <v>1</v>
      </c>
      <c r="AF15" s="45">
        <v>1</v>
      </c>
      <c r="AG15" s="45">
        <v>1</v>
      </c>
      <c r="AH15" s="45">
        <v>1</v>
      </c>
      <c r="AI15" s="45">
        <v>1</v>
      </c>
      <c r="AJ15" s="45">
        <v>1</v>
      </c>
      <c r="AK15" s="45">
        <v>1</v>
      </c>
      <c r="AL15" s="45">
        <v>1</v>
      </c>
      <c r="AM15" s="45">
        <v>1</v>
      </c>
      <c r="AN15" s="45">
        <v>1</v>
      </c>
      <c r="AO15" s="45">
        <v>1</v>
      </c>
      <c r="AP15" s="45">
        <v>1</v>
      </c>
      <c r="AQ15" s="45">
        <v>1</v>
      </c>
      <c r="AR15" s="45">
        <v>1</v>
      </c>
      <c r="AS15" s="45">
        <v>1</v>
      </c>
      <c r="AT15" s="45">
        <v>1</v>
      </c>
      <c r="AU15" s="45">
        <v>1</v>
      </c>
      <c r="AV15" s="45">
        <v>2</v>
      </c>
      <c r="AW15" s="45"/>
      <c r="AX15" s="34"/>
      <c r="AY15" s="34"/>
      <c r="AZ15" s="23" t="s">
        <v>23</v>
      </c>
      <c r="BA15" s="11">
        <f>SUM(AA15:AY15)</f>
        <v>23</v>
      </c>
      <c r="BB15" s="10"/>
      <c r="BC15" s="10"/>
      <c r="BD15" s="28">
        <f t="shared" si="4"/>
        <v>40</v>
      </c>
      <c r="BE15" s="19"/>
      <c r="BF15" s="20"/>
    </row>
    <row r="16" spans="1:58" ht="31.2" x14ac:dyDescent="0.3">
      <c r="A16" s="249"/>
      <c r="B16" s="245" t="s">
        <v>133</v>
      </c>
      <c r="C16" s="236" t="s">
        <v>28</v>
      </c>
      <c r="D16" s="87" t="s">
        <v>22</v>
      </c>
      <c r="E16" s="88">
        <v>2</v>
      </c>
      <c r="F16" s="88">
        <v>2</v>
      </c>
      <c r="G16" s="88">
        <v>2</v>
      </c>
      <c r="H16" s="88">
        <v>2</v>
      </c>
      <c r="I16" s="88">
        <v>2</v>
      </c>
      <c r="J16" s="88">
        <v>2</v>
      </c>
      <c r="K16" s="88">
        <v>2</v>
      </c>
      <c r="L16" s="88">
        <v>2</v>
      </c>
      <c r="M16" s="88">
        <v>2</v>
      </c>
      <c r="N16" s="88">
        <v>2</v>
      </c>
      <c r="O16" s="88">
        <v>2</v>
      </c>
      <c r="P16" s="88">
        <v>2</v>
      </c>
      <c r="Q16" s="88">
        <v>2</v>
      </c>
      <c r="R16" s="88">
        <v>2</v>
      </c>
      <c r="S16" s="88">
        <v>2</v>
      </c>
      <c r="T16" s="88">
        <v>2</v>
      </c>
      <c r="U16" s="88">
        <v>2</v>
      </c>
      <c r="V16" s="23" t="s">
        <v>23</v>
      </c>
      <c r="W16" s="23" t="s">
        <v>23</v>
      </c>
      <c r="X16" s="88">
        <f t="shared" si="6"/>
        <v>34</v>
      </c>
      <c r="Y16" s="88"/>
      <c r="Z16" s="88"/>
      <c r="AA16" s="89">
        <v>2</v>
      </c>
      <c r="AB16" s="89">
        <v>2</v>
      </c>
      <c r="AC16" s="89">
        <v>2</v>
      </c>
      <c r="AD16" s="89">
        <v>2</v>
      </c>
      <c r="AE16" s="89">
        <v>2</v>
      </c>
      <c r="AF16" s="89">
        <v>2</v>
      </c>
      <c r="AG16" s="89">
        <v>2</v>
      </c>
      <c r="AH16" s="89">
        <v>2</v>
      </c>
      <c r="AI16" s="89">
        <v>2</v>
      </c>
      <c r="AJ16" s="89">
        <v>2</v>
      </c>
      <c r="AK16" s="89">
        <v>2</v>
      </c>
      <c r="AL16" s="89">
        <v>2</v>
      </c>
      <c r="AM16" s="89">
        <v>2</v>
      </c>
      <c r="AN16" s="89">
        <v>2</v>
      </c>
      <c r="AO16" s="89">
        <v>2</v>
      </c>
      <c r="AP16" s="89">
        <v>2</v>
      </c>
      <c r="AQ16" s="89">
        <v>2</v>
      </c>
      <c r="AR16" s="89">
        <v>2</v>
      </c>
      <c r="AS16" s="89">
        <v>2</v>
      </c>
      <c r="AT16" s="89">
        <v>2</v>
      </c>
      <c r="AU16" s="89">
        <v>2</v>
      </c>
      <c r="AV16" s="89">
        <v>2</v>
      </c>
      <c r="AW16" s="89">
        <v>2</v>
      </c>
      <c r="AX16" s="88"/>
      <c r="AY16" s="88"/>
      <c r="AZ16" s="23" t="s">
        <v>23</v>
      </c>
      <c r="BA16" s="21">
        <f t="shared" si="10"/>
        <v>46</v>
      </c>
      <c r="BB16" s="18"/>
      <c r="BC16" s="18"/>
      <c r="BD16" s="28">
        <f t="shared" si="4"/>
        <v>80</v>
      </c>
      <c r="BE16" s="19"/>
      <c r="BF16" s="20"/>
    </row>
    <row r="17" spans="1:58" ht="31.2" x14ac:dyDescent="0.3">
      <c r="A17" s="249"/>
      <c r="B17" s="245"/>
      <c r="C17" s="237"/>
      <c r="D17" s="34" t="s">
        <v>24</v>
      </c>
      <c r="E17" s="111"/>
      <c r="F17" s="34">
        <v>1</v>
      </c>
      <c r="G17" s="34">
        <v>2</v>
      </c>
      <c r="H17" s="34">
        <v>1</v>
      </c>
      <c r="I17" s="34">
        <v>2</v>
      </c>
      <c r="J17" s="34">
        <v>1</v>
      </c>
      <c r="K17" s="34">
        <v>2</v>
      </c>
      <c r="L17" s="34">
        <v>1</v>
      </c>
      <c r="M17" s="34">
        <v>2</v>
      </c>
      <c r="N17" s="34">
        <v>1</v>
      </c>
      <c r="O17" s="34">
        <v>2</v>
      </c>
      <c r="P17" s="34">
        <v>1</v>
      </c>
      <c r="Q17" s="34"/>
      <c r="R17" s="34"/>
      <c r="S17" s="34"/>
      <c r="T17" s="34">
        <v>1</v>
      </c>
      <c r="U17" s="34"/>
      <c r="V17" s="23" t="s">
        <v>23</v>
      </c>
      <c r="W17" s="23" t="s">
        <v>23</v>
      </c>
      <c r="X17" s="34">
        <f t="shared" si="6"/>
        <v>17</v>
      </c>
      <c r="Y17" s="34"/>
      <c r="Z17" s="34"/>
      <c r="AA17" s="45">
        <v>1</v>
      </c>
      <c r="AB17" s="45">
        <v>1</v>
      </c>
      <c r="AC17" s="45">
        <v>1</v>
      </c>
      <c r="AD17" s="45">
        <v>1</v>
      </c>
      <c r="AE17" s="45">
        <v>1</v>
      </c>
      <c r="AF17" s="45">
        <v>1</v>
      </c>
      <c r="AG17" s="45">
        <v>1</v>
      </c>
      <c r="AH17" s="45">
        <v>1</v>
      </c>
      <c r="AI17" s="45">
        <v>1</v>
      </c>
      <c r="AJ17" s="45">
        <v>1</v>
      </c>
      <c r="AK17" s="45">
        <v>1</v>
      </c>
      <c r="AL17" s="45">
        <v>1</v>
      </c>
      <c r="AM17" s="45">
        <v>1</v>
      </c>
      <c r="AN17" s="45">
        <v>1</v>
      </c>
      <c r="AO17" s="45">
        <v>1</v>
      </c>
      <c r="AP17" s="45">
        <v>1</v>
      </c>
      <c r="AQ17" s="45">
        <v>1</v>
      </c>
      <c r="AR17" s="45">
        <v>1</v>
      </c>
      <c r="AS17" s="45">
        <v>1</v>
      </c>
      <c r="AT17" s="45">
        <v>1</v>
      </c>
      <c r="AU17" s="45">
        <v>2</v>
      </c>
      <c r="AV17" s="45">
        <v>1</v>
      </c>
      <c r="AW17" s="45"/>
      <c r="AX17" s="34"/>
      <c r="AY17" s="34"/>
      <c r="AZ17" s="23" t="s">
        <v>23</v>
      </c>
      <c r="BA17" s="11">
        <f t="shared" si="10"/>
        <v>23</v>
      </c>
      <c r="BB17" s="10"/>
      <c r="BC17" s="10"/>
      <c r="BD17" s="28">
        <f t="shared" si="4"/>
        <v>40</v>
      </c>
      <c r="BE17" s="19"/>
      <c r="BF17" s="20"/>
    </row>
    <row r="18" spans="1:58" ht="31.2" x14ac:dyDescent="0.3">
      <c r="A18" s="249"/>
      <c r="B18" s="245" t="s">
        <v>134</v>
      </c>
      <c r="C18" s="236" t="s">
        <v>29</v>
      </c>
      <c r="D18" s="87" t="s">
        <v>22</v>
      </c>
      <c r="E18" s="88">
        <v>2</v>
      </c>
      <c r="F18" s="88">
        <v>2</v>
      </c>
      <c r="G18" s="88">
        <v>2</v>
      </c>
      <c r="H18" s="88">
        <v>2</v>
      </c>
      <c r="I18" s="88">
        <v>2</v>
      </c>
      <c r="J18" s="88">
        <v>2</v>
      </c>
      <c r="K18" s="88">
        <v>2</v>
      </c>
      <c r="L18" s="88">
        <v>2</v>
      </c>
      <c r="M18" s="88">
        <v>2</v>
      </c>
      <c r="N18" s="88">
        <v>2</v>
      </c>
      <c r="O18" s="88">
        <v>2</v>
      </c>
      <c r="P18" s="88">
        <v>2</v>
      </c>
      <c r="Q18" s="88">
        <v>2</v>
      </c>
      <c r="R18" s="88">
        <v>2</v>
      </c>
      <c r="S18" s="88">
        <v>2</v>
      </c>
      <c r="T18" s="88">
        <v>2</v>
      </c>
      <c r="U18" s="88">
        <v>2</v>
      </c>
      <c r="V18" s="23" t="s">
        <v>23</v>
      </c>
      <c r="W18" s="23" t="s">
        <v>23</v>
      </c>
      <c r="X18" s="88">
        <f t="shared" ref="X18:X29" si="11">SUM(E18:U18)</f>
        <v>34</v>
      </c>
      <c r="Y18" s="88"/>
      <c r="Z18" s="88"/>
      <c r="AA18" s="88">
        <v>2</v>
      </c>
      <c r="AB18" s="88">
        <v>2</v>
      </c>
      <c r="AC18" s="88">
        <v>2</v>
      </c>
      <c r="AD18" s="88">
        <v>2</v>
      </c>
      <c r="AE18" s="88">
        <v>2</v>
      </c>
      <c r="AF18" s="88">
        <v>2</v>
      </c>
      <c r="AG18" s="88">
        <v>2</v>
      </c>
      <c r="AH18" s="88">
        <v>2</v>
      </c>
      <c r="AI18" s="88">
        <v>2</v>
      </c>
      <c r="AJ18" s="88">
        <v>2</v>
      </c>
      <c r="AK18" s="88">
        <v>2</v>
      </c>
      <c r="AL18" s="88">
        <v>2</v>
      </c>
      <c r="AM18" s="88">
        <v>2</v>
      </c>
      <c r="AN18" s="88">
        <v>2</v>
      </c>
      <c r="AO18" s="88">
        <v>2</v>
      </c>
      <c r="AP18" s="88">
        <v>2</v>
      </c>
      <c r="AQ18" s="88">
        <v>2</v>
      </c>
      <c r="AR18" s="88">
        <v>2</v>
      </c>
      <c r="AS18" s="88">
        <v>2</v>
      </c>
      <c r="AT18" s="88">
        <v>2</v>
      </c>
      <c r="AU18" s="88">
        <v>2</v>
      </c>
      <c r="AV18" s="88">
        <v>2</v>
      </c>
      <c r="AW18" s="88">
        <v>2</v>
      </c>
      <c r="AX18" s="88"/>
      <c r="AY18" s="88"/>
      <c r="AZ18" s="23" t="s">
        <v>23</v>
      </c>
      <c r="BA18" s="21">
        <f t="shared" si="10"/>
        <v>46</v>
      </c>
      <c r="BB18" s="18"/>
      <c r="BC18" s="18"/>
      <c r="BD18" s="28">
        <f t="shared" si="4"/>
        <v>80</v>
      </c>
      <c r="BE18" s="19"/>
      <c r="BF18" s="20"/>
    </row>
    <row r="19" spans="1:58" ht="31.2" x14ac:dyDescent="0.3">
      <c r="A19" s="249"/>
      <c r="B19" s="245"/>
      <c r="C19" s="237"/>
      <c r="D19" s="34" t="s">
        <v>24</v>
      </c>
      <c r="E19" s="113">
        <v>2</v>
      </c>
      <c r="F19" s="34">
        <v>2</v>
      </c>
      <c r="G19" s="34"/>
      <c r="H19" s="34"/>
      <c r="I19" s="34">
        <v>1</v>
      </c>
      <c r="J19" s="34">
        <v>1</v>
      </c>
      <c r="K19" s="34">
        <v>1</v>
      </c>
      <c r="L19" s="34">
        <v>1</v>
      </c>
      <c r="M19" s="34">
        <v>1</v>
      </c>
      <c r="N19" s="34">
        <v>1</v>
      </c>
      <c r="O19" s="34">
        <v>1</v>
      </c>
      <c r="P19" s="34">
        <v>1</v>
      </c>
      <c r="Q19" s="34">
        <v>1</v>
      </c>
      <c r="R19" s="34">
        <v>1</v>
      </c>
      <c r="S19" s="34">
        <v>1</v>
      </c>
      <c r="T19" s="34">
        <v>1</v>
      </c>
      <c r="U19" s="34">
        <v>1</v>
      </c>
      <c r="V19" s="23" t="s">
        <v>23</v>
      </c>
      <c r="W19" s="23" t="s">
        <v>23</v>
      </c>
      <c r="X19" s="34">
        <f t="shared" si="11"/>
        <v>17</v>
      </c>
      <c r="Y19" s="34"/>
      <c r="Z19" s="34"/>
      <c r="AA19" s="11">
        <v>1</v>
      </c>
      <c r="AB19" s="11">
        <v>1</v>
      </c>
      <c r="AC19" s="11">
        <v>1</v>
      </c>
      <c r="AD19" s="11">
        <v>1</v>
      </c>
      <c r="AE19" s="11">
        <v>1</v>
      </c>
      <c r="AF19" s="11">
        <v>1</v>
      </c>
      <c r="AG19" s="11">
        <v>1</v>
      </c>
      <c r="AH19" s="11">
        <v>1</v>
      </c>
      <c r="AI19" s="11">
        <v>1</v>
      </c>
      <c r="AJ19" s="11">
        <v>1</v>
      </c>
      <c r="AK19" s="11">
        <v>1</v>
      </c>
      <c r="AL19" s="11">
        <v>1</v>
      </c>
      <c r="AM19" s="11">
        <v>1</v>
      </c>
      <c r="AN19" s="11">
        <v>1</v>
      </c>
      <c r="AO19" s="11">
        <v>1</v>
      </c>
      <c r="AP19" s="11">
        <v>1</v>
      </c>
      <c r="AQ19" s="11">
        <v>1</v>
      </c>
      <c r="AR19" s="11">
        <v>1</v>
      </c>
      <c r="AS19" s="11">
        <v>1</v>
      </c>
      <c r="AT19" s="11">
        <v>1</v>
      </c>
      <c r="AU19" s="11">
        <v>1</v>
      </c>
      <c r="AV19" s="11">
        <v>1</v>
      </c>
      <c r="AW19" s="11"/>
      <c r="AX19" s="34"/>
      <c r="AY19" s="34"/>
      <c r="AZ19" s="23" t="s">
        <v>23</v>
      </c>
      <c r="BA19" s="11">
        <f t="shared" si="10"/>
        <v>22</v>
      </c>
      <c r="BB19" s="10"/>
      <c r="BC19" s="10"/>
      <c r="BD19" s="28">
        <f t="shared" si="4"/>
        <v>39</v>
      </c>
      <c r="BE19" s="19"/>
      <c r="BF19" s="20"/>
    </row>
    <row r="20" spans="1:58" ht="31.2" x14ac:dyDescent="0.3">
      <c r="A20" s="249"/>
      <c r="B20" s="245" t="s">
        <v>135</v>
      </c>
      <c r="C20" s="236" t="s">
        <v>30</v>
      </c>
      <c r="D20" s="87" t="s">
        <v>22</v>
      </c>
      <c r="E20" s="88">
        <v>2</v>
      </c>
      <c r="F20" s="88">
        <v>2</v>
      </c>
      <c r="G20" s="88">
        <v>2</v>
      </c>
      <c r="H20" s="88">
        <v>2</v>
      </c>
      <c r="I20" s="88">
        <v>2</v>
      </c>
      <c r="J20" s="88">
        <v>2</v>
      </c>
      <c r="K20" s="88">
        <v>2</v>
      </c>
      <c r="L20" s="88">
        <v>2</v>
      </c>
      <c r="M20" s="88">
        <v>2</v>
      </c>
      <c r="N20" s="88">
        <v>2</v>
      </c>
      <c r="O20" s="88">
        <v>2</v>
      </c>
      <c r="P20" s="88">
        <v>2</v>
      </c>
      <c r="Q20" s="88">
        <v>2</v>
      </c>
      <c r="R20" s="88">
        <v>2</v>
      </c>
      <c r="S20" s="88">
        <v>2</v>
      </c>
      <c r="T20" s="88">
        <v>2</v>
      </c>
      <c r="U20" s="88">
        <v>2</v>
      </c>
      <c r="V20" s="23" t="s">
        <v>23</v>
      </c>
      <c r="W20" s="23" t="s">
        <v>23</v>
      </c>
      <c r="X20" s="88">
        <f t="shared" si="11"/>
        <v>34</v>
      </c>
      <c r="Y20" s="88"/>
      <c r="Z20" s="88"/>
      <c r="AA20" s="88">
        <v>2</v>
      </c>
      <c r="AB20" s="88">
        <v>2</v>
      </c>
      <c r="AC20" s="88">
        <v>2</v>
      </c>
      <c r="AD20" s="88">
        <v>2</v>
      </c>
      <c r="AE20" s="88">
        <v>2</v>
      </c>
      <c r="AF20" s="88">
        <v>2</v>
      </c>
      <c r="AG20" s="88">
        <v>2</v>
      </c>
      <c r="AH20" s="88">
        <v>2</v>
      </c>
      <c r="AI20" s="88">
        <v>2</v>
      </c>
      <c r="AJ20" s="88">
        <v>2</v>
      </c>
      <c r="AK20" s="88">
        <v>2</v>
      </c>
      <c r="AL20" s="88">
        <v>2</v>
      </c>
      <c r="AM20" s="88">
        <v>2</v>
      </c>
      <c r="AN20" s="88">
        <v>2</v>
      </c>
      <c r="AO20" s="88">
        <v>2</v>
      </c>
      <c r="AP20" s="88">
        <v>2</v>
      </c>
      <c r="AQ20" s="88">
        <v>2</v>
      </c>
      <c r="AR20" s="88">
        <v>2</v>
      </c>
      <c r="AS20" s="88">
        <v>2</v>
      </c>
      <c r="AT20" s="88">
        <v>2</v>
      </c>
      <c r="AU20" s="88">
        <v>2</v>
      </c>
      <c r="AV20" s="88">
        <v>2</v>
      </c>
      <c r="AW20" s="88">
        <v>2</v>
      </c>
      <c r="AX20" s="88"/>
      <c r="AY20" s="88"/>
      <c r="AZ20" s="23" t="s">
        <v>23</v>
      </c>
      <c r="BA20" s="21">
        <f t="shared" si="10"/>
        <v>46</v>
      </c>
      <c r="BB20" s="10"/>
      <c r="BC20" s="10"/>
      <c r="BD20" s="28">
        <f t="shared" si="4"/>
        <v>80</v>
      </c>
      <c r="BE20" s="19"/>
      <c r="BF20" s="20"/>
    </row>
    <row r="21" spans="1:58" ht="31.2" x14ac:dyDescent="0.3">
      <c r="A21" s="249"/>
      <c r="B21" s="245"/>
      <c r="C21" s="237"/>
      <c r="D21" s="34" t="s">
        <v>24</v>
      </c>
      <c r="E21" s="113">
        <v>1</v>
      </c>
      <c r="F21" s="34">
        <v>1</v>
      </c>
      <c r="G21" s="34">
        <v>1</v>
      </c>
      <c r="H21" s="34">
        <v>1</v>
      </c>
      <c r="I21" s="34">
        <v>1</v>
      </c>
      <c r="J21" s="34">
        <v>1</v>
      </c>
      <c r="K21" s="34">
        <v>1</v>
      </c>
      <c r="L21" s="34">
        <v>1</v>
      </c>
      <c r="M21" s="34">
        <v>1</v>
      </c>
      <c r="N21" s="34">
        <v>1</v>
      </c>
      <c r="O21" s="34">
        <v>1</v>
      </c>
      <c r="P21" s="34">
        <v>1</v>
      </c>
      <c r="Q21" s="34">
        <v>1</v>
      </c>
      <c r="R21" s="34">
        <v>1</v>
      </c>
      <c r="S21" s="34">
        <v>1</v>
      </c>
      <c r="T21" s="34">
        <v>1</v>
      </c>
      <c r="U21" s="34">
        <v>1</v>
      </c>
      <c r="V21" s="23" t="s">
        <v>23</v>
      </c>
      <c r="W21" s="23" t="s">
        <v>23</v>
      </c>
      <c r="X21" s="34">
        <f t="shared" si="11"/>
        <v>17</v>
      </c>
      <c r="Y21" s="34"/>
      <c r="Z21" s="34"/>
      <c r="AA21" s="11">
        <v>1</v>
      </c>
      <c r="AB21" s="11">
        <v>1</v>
      </c>
      <c r="AC21" s="11">
        <v>1</v>
      </c>
      <c r="AD21" s="11">
        <v>1</v>
      </c>
      <c r="AE21" s="11">
        <v>1</v>
      </c>
      <c r="AF21" s="11">
        <v>1</v>
      </c>
      <c r="AG21" s="11">
        <v>1</v>
      </c>
      <c r="AH21" s="11">
        <v>1</v>
      </c>
      <c r="AI21" s="11">
        <v>1</v>
      </c>
      <c r="AJ21" s="11">
        <v>1</v>
      </c>
      <c r="AK21" s="11">
        <v>1</v>
      </c>
      <c r="AL21" s="11">
        <v>1</v>
      </c>
      <c r="AM21" s="11">
        <v>1</v>
      </c>
      <c r="AN21" s="11">
        <v>1</v>
      </c>
      <c r="AO21" s="11">
        <v>1</v>
      </c>
      <c r="AP21" s="11">
        <v>1</v>
      </c>
      <c r="AQ21" s="11">
        <v>2</v>
      </c>
      <c r="AR21" s="11">
        <v>1</v>
      </c>
      <c r="AS21" s="11">
        <v>1</v>
      </c>
      <c r="AT21" s="11">
        <v>1</v>
      </c>
      <c r="AU21" s="11">
        <v>1</v>
      </c>
      <c r="AV21" s="11">
        <v>1</v>
      </c>
      <c r="AW21" s="11"/>
      <c r="AX21" s="34"/>
      <c r="AY21" s="34"/>
      <c r="AZ21" s="23" t="s">
        <v>23</v>
      </c>
      <c r="BA21" s="11">
        <f t="shared" si="10"/>
        <v>23</v>
      </c>
      <c r="BB21" s="10"/>
      <c r="BC21" s="10"/>
      <c r="BD21" s="28">
        <f t="shared" si="4"/>
        <v>40</v>
      </c>
      <c r="BE21" s="19"/>
      <c r="BF21" s="20"/>
    </row>
    <row r="22" spans="1:58" ht="31.2" x14ac:dyDescent="0.3">
      <c r="A22" s="249"/>
      <c r="B22" s="245" t="s">
        <v>136</v>
      </c>
      <c r="C22" s="236" t="s">
        <v>31</v>
      </c>
      <c r="D22" s="87" t="s">
        <v>22</v>
      </c>
      <c r="E22" s="88">
        <v>3</v>
      </c>
      <c r="F22" s="88">
        <v>3</v>
      </c>
      <c r="G22" s="88">
        <v>3</v>
      </c>
      <c r="H22" s="88">
        <v>3</v>
      </c>
      <c r="I22" s="88">
        <v>3</v>
      </c>
      <c r="J22" s="88">
        <v>3</v>
      </c>
      <c r="K22" s="88">
        <v>3</v>
      </c>
      <c r="L22" s="88">
        <v>3</v>
      </c>
      <c r="M22" s="88">
        <v>3</v>
      </c>
      <c r="N22" s="88">
        <v>3</v>
      </c>
      <c r="O22" s="88">
        <v>3</v>
      </c>
      <c r="P22" s="88">
        <v>3</v>
      </c>
      <c r="Q22" s="88">
        <v>3</v>
      </c>
      <c r="R22" s="88">
        <v>3</v>
      </c>
      <c r="S22" s="88">
        <v>3</v>
      </c>
      <c r="T22" s="88">
        <v>3</v>
      </c>
      <c r="U22" s="88">
        <v>3</v>
      </c>
      <c r="V22" s="23" t="s">
        <v>23</v>
      </c>
      <c r="W22" s="23" t="s">
        <v>23</v>
      </c>
      <c r="X22" s="88">
        <f t="shared" si="11"/>
        <v>51</v>
      </c>
      <c r="Y22" s="88"/>
      <c r="Z22" s="88"/>
      <c r="AA22" s="88">
        <v>3</v>
      </c>
      <c r="AB22" s="88">
        <v>3</v>
      </c>
      <c r="AC22" s="88">
        <v>3</v>
      </c>
      <c r="AD22" s="88">
        <v>3</v>
      </c>
      <c r="AE22" s="88">
        <v>3</v>
      </c>
      <c r="AF22" s="88">
        <v>3</v>
      </c>
      <c r="AG22" s="88">
        <v>3</v>
      </c>
      <c r="AH22" s="88">
        <v>3</v>
      </c>
      <c r="AI22" s="88">
        <v>3</v>
      </c>
      <c r="AJ22" s="88">
        <v>3</v>
      </c>
      <c r="AK22" s="88">
        <v>3</v>
      </c>
      <c r="AL22" s="88">
        <v>3</v>
      </c>
      <c r="AM22" s="88">
        <v>3</v>
      </c>
      <c r="AN22" s="88">
        <v>3</v>
      </c>
      <c r="AO22" s="88">
        <v>3</v>
      </c>
      <c r="AP22" s="88">
        <v>3</v>
      </c>
      <c r="AQ22" s="88">
        <v>3</v>
      </c>
      <c r="AR22" s="88">
        <v>3</v>
      </c>
      <c r="AS22" s="88">
        <v>3</v>
      </c>
      <c r="AT22" s="88">
        <v>3</v>
      </c>
      <c r="AU22" s="88">
        <v>3</v>
      </c>
      <c r="AV22" s="88">
        <v>3</v>
      </c>
      <c r="AW22" s="88">
        <v>3</v>
      </c>
      <c r="AX22" s="88"/>
      <c r="AY22" s="88"/>
      <c r="AZ22" s="23" t="s">
        <v>23</v>
      </c>
      <c r="BA22" s="21">
        <f t="shared" si="10"/>
        <v>69</v>
      </c>
      <c r="BB22" s="10"/>
      <c r="BC22" s="10"/>
      <c r="BD22" s="28">
        <f t="shared" si="4"/>
        <v>120</v>
      </c>
      <c r="BE22" s="19"/>
      <c r="BF22" s="20"/>
    </row>
    <row r="23" spans="1:58" ht="31.2" x14ac:dyDescent="0.3">
      <c r="A23" s="249"/>
      <c r="B23" s="245"/>
      <c r="C23" s="237"/>
      <c r="D23" s="34" t="s">
        <v>24</v>
      </c>
      <c r="E23" s="111"/>
      <c r="F23" s="34">
        <v>2</v>
      </c>
      <c r="G23" s="34">
        <v>2</v>
      </c>
      <c r="H23" s="34"/>
      <c r="I23" s="34">
        <v>2</v>
      </c>
      <c r="J23" s="34">
        <v>2</v>
      </c>
      <c r="K23" s="34">
        <v>2</v>
      </c>
      <c r="L23" s="34"/>
      <c r="M23" s="34">
        <v>2</v>
      </c>
      <c r="N23" s="34">
        <v>2</v>
      </c>
      <c r="O23" s="34">
        <v>2</v>
      </c>
      <c r="P23" s="34">
        <v>2</v>
      </c>
      <c r="Q23" s="34">
        <v>2</v>
      </c>
      <c r="R23" s="34">
        <v>2</v>
      </c>
      <c r="S23" s="34"/>
      <c r="T23" s="34">
        <v>2</v>
      </c>
      <c r="U23" s="34">
        <v>2</v>
      </c>
      <c r="V23" s="23" t="s">
        <v>23</v>
      </c>
      <c r="W23" s="23" t="s">
        <v>23</v>
      </c>
      <c r="X23" s="34">
        <f t="shared" si="11"/>
        <v>26</v>
      </c>
      <c r="Y23" s="34"/>
      <c r="Z23" s="34"/>
      <c r="AA23" s="11">
        <v>2</v>
      </c>
      <c r="AB23" s="11">
        <v>2</v>
      </c>
      <c r="AC23" s="11">
        <v>2</v>
      </c>
      <c r="AD23" s="11">
        <v>2</v>
      </c>
      <c r="AE23" s="11"/>
      <c r="AF23" s="11">
        <v>2</v>
      </c>
      <c r="AG23" s="11"/>
      <c r="AH23" s="11">
        <v>2</v>
      </c>
      <c r="AI23" s="11">
        <v>2</v>
      </c>
      <c r="AJ23" s="11">
        <v>2</v>
      </c>
      <c r="AK23" s="11"/>
      <c r="AL23" s="11">
        <v>2</v>
      </c>
      <c r="AM23" s="11">
        <v>2</v>
      </c>
      <c r="AN23" s="11">
        <v>2</v>
      </c>
      <c r="AO23" s="11">
        <v>2</v>
      </c>
      <c r="AP23" s="11">
        <v>2</v>
      </c>
      <c r="AQ23" s="11"/>
      <c r="AR23" s="11">
        <v>2</v>
      </c>
      <c r="AS23" s="11">
        <v>2</v>
      </c>
      <c r="AT23" s="11"/>
      <c r="AU23" s="11">
        <v>2</v>
      </c>
      <c r="AV23" s="11">
        <v>2</v>
      </c>
      <c r="AW23" s="11"/>
      <c r="AX23" s="34"/>
      <c r="AY23" s="34"/>
      <c r="AZ23" s="23" t="s">
        <v>23</v>
      </c>
      <c r="BA23" s="11">
        <f t="shared" si="10"/>
        <v>34</v>
      </c>
      <c r="BB23" s="10"/>
      <c r="BC23" s="10"/>
      <c r="BD23" s="28">
        <f t="shared" si="4"/>
        <v>60</v>
      </c>
      <c r="BE23" s="19"/>
      <c r="BF23" s="20"/>
    </row>
    <row r="24" spans="1:58" ht="31.2" x14ac:dyDescent="0.3">
      <c r="A24" s="249"/>
      <c r="B24" s="245" t="s">
        <v>137</v>
      </c>
      <c r="C24" s="236" t="s">
        <v>138</v>
      </c>
      <c r="D24" s="87" t="s">
        <v>22</v>
      </c>
      <c r="E24" s="88">
        <v>2</v>
      </c>
      <c r="F24" s="88">
        <v>2</v>
      </c>
      <c r="G24" s="88">
        <v>2</v>
      </c>
      <c r="H24" s="88">
        <v>2</v>
      </c>
      <c r="I24" s="88">
        <v>2</v>
      </c>
      <c r="J24" s="88">
        <v>2</v>
      </c>
      <c r="K24" s="88">
        <v>2</v>
      </c>
      <c r="L24" s="88">
        <v>2</v>
      </c>
      <c r="M24" s="88">
        <v>2</v>
      </c>
      <c r="N24" s="88">
        <v>2</v>
      </c>
      <c r="O24" s="88">
        <v>2</v>
      </c>
      <c r="P24" s="88">
        <v>2</v>
      </c>
      <c r="Q24" s="88">
        <v>2</v>
      </c>
      <c r="R24" s="88">
        <v>2</v>
      </c>
      <c r="S24" s="88">
        <v>2</v>
      </c>
      <c r="T24" s="88">
        <v>2</v>
      </c>
      <c r="U24" s="88">
        <v>2</v>
      </c>
      <c r="V24" s="23" t="s">
        <v>23</v>
      </c>
      <c r="W24" s="23" t="s">
        <v>23</v>
      </c>
      <c r="X24" s="88">
        <f t="shared" si="11"/>
        <v>34</v>
      </c>
      <c r="Y24" s="88"/>
      <c r="Z24" s="88"/>
      <c r="AA24" s="88">
        <v>1</v>
      </c>
      <c r="AB24" s="88">
        <v>1</v>
      </c>
      <c r="AC24" s="88">
        <v>1</v>
      </c>
      <c r="AD24" s="88">
        <v>1</v>
      </c>
      <c r="AE24" s="88">
        <v>1</v>
      </c>
      <c r="AF24" s="88">
        <v>1</v>
      </c>
      <c r="AG24" s="88">
        <v>1</v>
      </c>
      <c r="AH24" s="88">
        <v>1</v>
      </c>
      <c r="AI24" s="88">
        <v>1</v>
      </c>
      <c r="AJ24" s="88">
        <v>1</v>
      </c>
      <c r="AK24" s="88">
        <v>1</v>
      </c>
      <c r="AL24" s="88">
        <v>1</v>
      </c>
      <c r="AM24" s="88">
        <v>1</v>
      </c>
      <c r="AN24" s="88">
        <v>1</v>
      </c>
      <c r="AO24" s="88">
        <v>1</v>
      </c>
      <c r="AP24" s="88">
        <v>1</v>
      </c>
      <c r="AQ24" s="88">
        <v>1</v>
      </c>
      <c r="AR24" s="88">
        <v>1</v>
      </c>
      <c r="AS24" s="88">
        <v>1</v>
      </c>
      <c r="AT24" s="88">
        <v>1</v>
      </c>
      <c r="AU24" s="88">
        <v>1</v>
      </c>
      <c r="AV24" s="88">
        <v>1</v>
      </c>
      <c r="AW24" s="88">
        <v>1</v>
      </c>
      <c r="AX24" s="88"/>
      <c r="AY24" s="88"/>
      <c r="AZ24" s="23" t="s">
        <v>23</v>
      </c>
      <c r="BA24" s="21">
        <f t="shared" ref="BA24:BA31" si="12">SUM(AA24:AY24)</f>
        <v>23</v>
      </c>
      <c r="BB24" s="10"/>
      <c r="BC24" s="10"/>
      <c r="BD24" s="28">
        <f t="shared" si="4"/>
        <v>57</v>
      </c>
      <c r="BE24" s="19"/>
      <c r="BF24" s="20"/>
    </row>
    <row r="25" spans="1:58" ht="35.25" customHeight="1" x14ac:dyDescent="0.3">
      <c r="A25" s="249"/>
      <c r="B25" s="245"/>
      <c r="C25" s="237"/>
      <c r="D25" s="34" t="s">
        <v>24</v>
      </c>
      <c r="E25" s="111">
        <v>1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>
        <v>2</v>
      </c>
      <c r="R25" s="34">
        <v>2</v>
      </c>
      <c r="S25" s="34">
        <v>1</v>
      </c>
      <c r="T25" s="34">
        <v>1</v>
      </c>
      <c r="U25" s="34">
        <v>1</v>
      </c>
      <c r="V25" s="23" t="s">
        <v>23</v>
      </c>
      <c r="W25" s="23" t="s">
        <v>23</v>
      </c>
      <c r="X25" s="34">
        <f t="shared" si="11"/>
        <v>8</v>
      </c>
      <c r="Y25" s="34"/>
      <c r="Z25" s="34"/>
      <c r="AA25" s="11"/>
      <c r="AB25" s="11"/>
      <c r="AC25" s="34"/>
      <c r="AD25" s="34"/>
      <c r="AE25" s="34"/>
      <c r="AF25" s="34">
        <v>1</v>
      </c>
      <c r="AG25" s="34">
        <v>1</v>
      </c>
      <c r="AH25" s="34">
        <v>1</v>
      </c>
      <c r="AI25" s="34">
        <v>1</v>
      </c>
      <c r="AJ25" s="34">
        <v>1</v>
      </c>
      <c r="AK25" s="34">
        <v>1</v>
      </c>
      <c r="AL25" s="34">
        <v>1</v>
      </c>
      <c r="AM25" s="34">
        <v>1</v>
      </c>
      <c r="AN25" s="34">
        <v>1</v>
      </c>
      <c r="AO25" s="34">
        <v>1</v>
      </c>
      <c r="AP25" s="34">
        <v>1</v>
      </c>
      <c r="AQ25" s="34">
        <v>1</v>
      </c>
      <c r="AR25" s="34">
        <v>1</v>
      </c>
      <c r="AS25" s="34">
        <v>1</v>
      </c>
      <c r="AT25" s="34"/>
      <c r="AU25" s="34"/>
      <c r="AV25" s="11"/>
      <c r="AW25" s="34"/>
      <c r="AX25" s="34"/>
      <c r="AY25" s="34"/>
      <c r="AZ25" s="23" t="s">
        <v>23</v>
      </c>
      <c r="BA25" s="11">
        <f t="shared" si="12"/>
        <v>14</v>
      </c>
      <c r="BB25" s="10"/>
      <c r="BC25" s="10"/>
      <c r="BD25" s="28">
        <f t="shared" si="4"/>
        <v>22</v>
      </c>
      <c r="BE25" s="19"/>
      <c r="BF25" s="20"/>
    </row>
    <row r="26" spans="1:58" ht="31.2" x14ac:dyDescent="0.3">
      <c r="A26" s="249"/>
      <c r="B26" s="245" t="s">
        <v>139</v>
      </c>
      <c r="C26" s="236" t="s">
        <v>32</v>
      </c>
      <c r="D26" s="87" t="s">
        <v>22</v>
      </c>
      <c r="E26" s="88">
        <v>2</v>
      </c>
      <c r="F26" s="88">
        <v>2</v>
      </c>
      <c r="G26" s="88">
        <v>2</v>
      </c>
      <c r="H26" s="88">
        <v>2</v>
      </c>
      <c r="I26" s="88">
        <v>2</v>
      </c>
      <c r="J26" s="88">
        <v>2</v>
      </c>
      <c r="K26" s="88">
        <v>2</v>
      </c>
      <c r="L26" s="88">
        <v>2</v>
      </c>
      <c r="M26" s="88">
        <v>2</v>
      </c>
      <c r="N26" s="88">
        <v>2</v>
      </c>
      <c r="O26" s="88">
        <v>2</v>
      </c>
      <c r="P26" s="88">
        <v>2</v>
      </c>
      <c r="Q26" s="88">
        <v>2</v>
      </c>
      <c r="R26" s="88">
        <v>2</v>
      </c>
      <c r="S26" s="88">
        <v>2</v>
      </c>
      <c r="T26" s="88">
        <v>2</v>
      </c>
      <c r="U26" s="88">
        <v>2</v>
      </c>
      <c r="V26" s="23" t="s">
        <v>23</v>
      </c>
      <c r="W26" s="23" t="s">
        <v>23</v>
      </c>
      <c r="X26" s="88">
        <f t="shared" si="11"/>
        <v>34</v>
      </c>
      <c r="Y26" s="88"/>
      <c r="Z26" s="88"/>
      <c r="AA26" s="88">
        <v>2</v>
      </c>
      <c r="AB26" s="88">
        <v>2</v>
      </c>
      <c r="AC26" s="88">
        <v>2</v>
      </c>
      <c r="AD26" s="88">
        <v>2</v>
      </c>
      <c r="AE26" s="88">
        <v>2</v>
      </c>
      <c r="AF26" s="88">
        <v>2</v>
      </c>
      <c r="AG26" s="88">
        <v>2</v>
      </c>
      <c r="AH26" s="88">
        <v>2</v>
      </c>
      <c r="AI26" s="88">
        <v>2</v>
      </c>
      <c r="AJ26" s="88">
        <v>2</v>
      </c>
      <c r="AK26" s="88">
        <v>2</v>
      </c>
      <c r="AL26" s="88">
        <v>2</v>
      </c>
      <c r="AM26" s="88">
        <v>2</v>
      </c>
      <c r="AN26" s="88">
        <v>2</v>
      </c>
      <c r="AO26" s="88">
        <v>2</v>
      </c>
      <c r="AP26" s="88">
        <v>2</v>
      </c>
      <c r="AQ26" s="88">
        <v>2</v>
      </c>
      <c r="AR26" s="88">
        <v>2</v>
      </c>
      <c r="AS26" s="88">
        <v>2</v>
      </c>
      <c r="AT26" s="88">
        <v>2</v>
      </c>
      <c r="AU26" s="88">
        <v>2</v>
      </c>
      <c r="AV26" s="88">
        <v>2</v>
      </c>
      <c r="AW26" s="88">
        <v>2</v>
      </c>
      <c r="AX26" s="88"/>
      <c r="AY26" s="88"/>
      <c r="AZ26" s="23" t="s">
        <v>23</v>
      </c>
      <c r="BA26" s="21">
        <f t="shared" si="12"/>
        <v>46</v>
      </c>
      <c r="BB26" s="10"/>
      <c r="BC26" s="10"/>
      <c r="BD26" s="28">
        <f t="shared" si="4"/>
        <v>80</v>
      </c>
      <c r="BE26" s="19"/>
      <c r="BF26" s="20"/>
    </row>
    <row r="27" spans="1:58" ht="31.2" x14ac:dyDescent="0.3">
      <c r="A27" s="249"/>
      <c r="B27" s="245"/>
      <c r="C27" s="237"/>
      <c r="D27" s="34" t="s">
        <v>24</v>
      </c>
      <c r="E27" s="111"/>
      <c r="F27" s="34">
        <v>1</v>
      </c>
      <c r="G27" s="34">
        <v>1</v>
      </c>
      <c r="H27" s="34">
        <v>1</v>
      </c>
      <c r="I27" s="34">
        <v>1</v>
      </c>
      <c r="J27" s="34">
        <v>1</v>
      </c>
      <c r="K27" s="34">
        <v>1</v>
      </c>
      <c r="L27" s="34">
        <v>1</v>
      </c>
      <c r="M27" s="34">
        <v>1</v>
      </c>
      <c r="N27" s="34">
        <v>1</v>
      </c>
      <c r="O27" s="34">
        <v>1</v>
      </c>
      <c r="P27" s="34">
        <v>1</v>
      </c>
      <c r="Q27" s="34">
        <v>1</v>
      </c>
      <c r="R27" s="34">
        <v>1</v>
      </c>
      <c r="S27" s="34"/>
      <c r="T27" s="34">
        <v>1</v>
      </c>
      <c r="U27" s="34">
        <v>1</v>
      </c>
      <c r="V27" s="23" t="s">
        <v>23</v>
      </c>
      <c r="W27" s="23" t="s">
        <v>23</v>
      </c>
      <c r="X27" s="34">
        <f t="shared" si="11"/>
        <v>15</v>
      </c>
      <c r="Y27" s="34"/>
      <c r="Z27" s="34"/>
      <c r="AA27" s="11"/>
      <c r="AB27" s="11">
        <v>1</v>
      </c>
      <c r="AC27" s="34"/>
      <c r="AD27" s="34"/>
      <c r="AE27" s="34"/>
      <c r="AF27" s="34"/>
      <c r="AG27" s="34"/>
      <c r="AH27" s="34">
        <v>1</v>
      </c>
      <c r="AI27" s="34">
        <v>1</v>
      </c>
      <c r="AJ27" s="34">
        <v>1</v>
      </c>
      <c r="AK27" s="34">
        <v>1</v>
      </c>
      <c r="AL27" s="34">
        <v>1</v>
      </c>
      <c r="AM27" s="34"/>
      <c r="AN27" s="34"/>
      <c r="AO27" s="34"/>
      <c r="AP27" s="34">
        <v>1</v>
      </c>
      <c r="AQ27" s="34">
        <v>1</v>
      </c>
      <c r="AR27" s="34"/>
      <c r="AS27" s="34">
        <v>1</v>
      </c>
      <c r="AT27" s="34"/>
      <c r="AU27" s="34"/>
      <c r="AV27" s="11"/>
      <c r="AW27" s="34">
        <v>1</v>
      </c>
      <c r="AX27" s="34"/>
      <c r="AY27" s="34"/>
      <c r="AZ27" s="23" t="s">
        <v>23</v>
      </c>
      <c r="BA27" s="11">
        <f t="shared" si="12"/>
        <v>10</v>
      </c>
      <c r="BB27" s="10"/>
      <c r="BC27" s="10"/>
      <c r="BD27" s="28">
        <f t="shared" si="4"/>
        <v>25</v>
      </c>
      <c r="BE27" s="19"/>
      <c r="BF27" s="20"/>
    </row>
    <row r="28" spans="1:58" ht="31.2" x14ac:dyDescent="0.3">
      <c r="A28" s="249"/>
      <c r="B28" s="254" t="s">
        <v>140</v>
      </c>
      <c r="C28" s="236" t="s">
        <v>141</v>
      </c>
      <c r="D28" s="87" t="s">
        <v>22</v>
      </c>
      <c r="E28" s="88">
        <v>3</v>
      </c>
      <c r="F28" s="88">
        <v>3</v>
      </c>
      <c r="G28" s="88">
        <v>3</v>
      </c>
      <c r="H28" s="88">
        <v>3</v>
      </c>
      <c r="I28" s="88">
        <v>3</v>
      </c>
      <c r="J28" s="88">
        <v>3</v>
      </c>
      <c r="K28" s="88">
        <v>3</v>
      </c>
      <c r="L28" s="88">
        <v>3</v>
      </c>
      <c r="M28" s="88">
        <v>3</v>
      </c>
      <c r="N28" s="88">
        <v>3</v>
      </c>
      <c r="O28" s="88">
        <v>3</v>
      </c>
      <c r="P28" s="88">
        <v>3</v>
      </c>
      <c r="Q28" s="88">
        <v>3</v>
      </c>
      <c r="R28" s="88">
        <v>3</v>
      </c>
      <c r="S28" s="88">
        <v>3</v>
      </c>
      <c r="T28" s="88">
        <v>3</v>
      </c>
      <c r="U28" s="88">
        <v>3</v>
      </c>
      <c r="V28" s="23" t="s">
        <v>23</v>
      </c>
      <c r="W28" s="23" t="s">
        <v>23</v>
      </c>
      <c r="X28" s="88">
        <f t="shared" si="11"/>
        <v>51</v>
      </c>
      <c r="Y28" s="88"/>
      <c r="Z28" s="88"/>
      <c r="AA28" s="88">
        <v>3</v>
      </c>
      <c r="AB28" s="88">
        <v>3</v>
      </c>
      <c r="AC28" s="88">
        <v>3</v>
      </c>
      <c r="AD28" s="88">
        <v>3</v>
      </c>
      <c r="AE28" s="88">
        <v>3</v>
      </c>
      <c r="AF28" s="88">
        <v>3</v>
      </c>
      <c r="AG28" s="88">
        <v>3</v>
      </c>
      <c r="AH28" s="88">
        <v>3</v>
      </c>
      <c r="AI28" s="88">
        <v>3</v>
      </c>
      <c r="AJ28" s="88">
        <v>3</v>
      </c>
      <c r="AK28" s="88">
        <v>3</v>
      </c>
      <c r="AL28" s="88">
        <v>3</v>
      </c>
      <c r="AM28" s="88">
        <v>3</v>
      </c>
      <c r="AN28" s="88">
        <v>3</v>
      </c>
      <c r="AO28" s="88">
        <v>3</v>
      </c>
      <c r="AP28" s="88">
        <v>3</v>
      </c>
      <c r="AQ28" s="88">
        <v>3</v>
      </c>
      <c r="AR28" s="88">
        <v>3</v>
      </c>
      <c r="AS28" s="88">
        <v>3</v>
      </c>
      <c r="AT28" s="88">
        <v>3</v>
      </c>
      <c r="AU28" s="88">
        <v>3</v>
      </c>
      <c r="AV28" s="88">
        <v>3</v>
      </c>
      <c r="AW28" s="88">
        <v>3</v>
      </c>
      <c r="AX28" s="88"/>
      <c r="AY28" s="88"/>
      <c r="AZ28" s="23" t="s">
        <v>23</v>
      </c>
      <c r="BA28" s="21">
        <f t="shared" si="12"/>
        <v>69</v>
      </c>
      <c r="BB28" s="10"/>
      <c r="BC28" s="10"/>
      <c r="BD28" s="28">
        <f t="shared" si="4"/>
        <v>120</v>
      </c>
      <c r="BE28" s="19"/>
      <c r="BF28" s="20"/>
    </row>
    <row r="29" spans="1:58" ht="31.2" x14ac:dyDescent="0.3">
      <c r="A29" s="249"/>
      <c r="B29" s="255"/>
      <c r="C29" s="237"/>
      <c r="D29" s="34" t="s">
        <v>24</v>
      </c>
      <c r="E29" s="110">
        <v>2</v>
      </c>
      <c r="F29" s="34">
        <v>2</v>
      </c>
      <c r="G29" s="34">
        <v>1</v>
      </c>
      <c r="H29" s="34">
        <v>1</v>
      </c>
      <c r="I29" s="34">
        <v>1</v>
      </c>
      <c r="J29" s="34">
        <v>1</v>
      </c>
      <c r="K29" s="34">
        <v>1</v>
      </c>
      <c r="L29" s="34">
        <v>2</v>
      </c>
      <c r="M29" s="34"/>
      <c r="N29" s="34">
        <v>2</v>
      </c>
      <c r="O29" s="34"/>
      <c r="P29" s="34"/>
      <c r="Q29" s="34">
        <v>2</v>
      </c>
      <c r="R29" s="34">
        <v>2</v>
      </c>
      <c r="S29" s="34">
        <v>2</v>
      </c>
      <c r="T29" s="34">
        <v>2</v>
      </c>
      <c r="U29" s="34">
        <v>2</v>
      </c>
      <c r="V29" s="23" t="s">
        <v>23</v>
      </c>
      <c r="W29" s="23" t="s">
        <v>23</v>
      </c>
      <c r="X29" s="34">
        <f t="shared" si="11"/>
        <v>23</v>
      </c>
      <c r="Y29" s="34"/>
      <c r="Z29" s="34"/>
      <c r="AA29" s="11">
        <v>1</v>
      </c>
      <c r="AB29" s="11">
        <v>1</v>
      </c>
      <c r="AC29" s="11">
        <v>1</v>
      </c>
      <c r="AD29" s="11">
        <v>1</v>
      </c>
      <c r="AE29" s="11">
        <v>1</v>
      </c>
      <c r="AF29" s="11">
        <v>1</v>
      </c>
      <c r="AG29" s="11">
        <v>1</v>
      </c>
      <c r="AH29" s="11">
        <v>1</v>
      </c>
      <c r="AI29" s="11">
        <v>1</v>
      </c>
      <c r="AJ29" s="11">
        <v>1</v>
      </c>
      <c r="AK29" s="11">
        <v>1</v>
      </c>
      <c r="AL29" s="11">
        <v>1</v>
      </c>
      <c r="AM29" s="11">
        <v>1</v>
      </c>
      <c r="AN29" s="11">
        <v>1</v>
      </c>
      <c r="AO29" s="11"/>
      <c r="AP29" s="11">
        <v>1</v>
      </c>
      <c r="AQ29" s="11">
        <v>1</v>
      </c>
      <c r="AR29" s="11">
        <v>1</v>
      </c>
      <c r="AS29" s="11">
        <v>1</v>
      </c>
      <c r="AT29" s="11">
        <v>1</v>
      </c>
      <c r="AU29" s="11">
        <v>1</v>
      </c>
      <c r="AV29" s="11">
        <v>2</v>
      </c>
      <c r="AW29" s="11">
        <v>1</v>
      </c>
      <c r="AX29" s="34"/>
      <c r="AY29" s="34"/>
      <c r="AZ29" s="23" t="s">
        <v>23</v>
      </c>
      <c r="BA29" s="11">
        <f t="shared" si="12"/>
        <v>23</v>
      </c>
      <c r="BB29" s="10"/>
      <c r="BC29" s="10"/>
      <c r="BD29" s="28">
        <f t="shared" si="4"/>
        <v>46</v>
      </c>
      <c r="BE29" s="19"/>
      <c r="BF29" s="20"/>
    </row>
    <row r="30" spans="1:58" ht="31.2" x14ac:dyDescent="0.3">
      <c r="A30" s="249"/>
      <c r="B30" s="254" t="s">
        <v>142</v>
      </c>
      <c r="C30" s="236" t="s">
        <v>34</v>
      </c>
      <c r="D30" s="87" t="s">
        <v>22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23" t="s">
        <v>23</v>
      </c>
      <c r="W30" s="23" t="s">
        <v>23</v>
      </c>
      <c r="X30" s="88"/>
      <c r="Y30" s="88"/>
      <c r="Z30" s="88"/>
      <c r="AA30" s="88">
        <v>1</v>
      </c>
      <c r="AB30" s="88">
        <v>1</v>
      </c>
      <c r="AC30" s="88">
        <v>1</v>
      </c>
      <c r="AD30" s="88">
        <v>1</v>
      </c>
      <c r="AE30" s="88">
        <v>1</v>
      </c>
      <c r="AF30" s="88">
        <v>1</v>
      </c>
      <c r="AG30" s="88">
        <v>1</v>
      </c>
      <c r="AH30" s="88">
        <v>1</v>
      </c>
      <c r="AI30" s="88">
        <v>1</v>
      </c>
      <c r="AJ30" s="88">
        <v>1</v>
      </c>
      <c r="AK30" s="88">
        <v>1</v>
      </c>
      <c r="AL30" s="88">
        <v>1</v>
      </c>
      <c r="AM30" s="88">
        <v>1</v>
      </c>
      <c r="AN30" s="88">
        <v>1</v>
      </c>
      <c r="AO30" s="88">
        <v>1</v>
      </c>
      <c r="AP30" s="88">
        <v>1</v>
      </c>
      <c r="AQ30" s="88">
        <v>1</v>
      </c>
      <c r="AR30" s="88">
        <v>1</v>
      </c>
      <c r="AS30" s="88">
        <v>1</v>
      </c>
      <c r="AT30" s="88">
        <v>1</v>
      </c>
      <c r="AU30" s="88">
        <v>1</v>
      </c>
      <c r="AV30" s="88">
        <v>1</v>
      </c>
      <c r="AW30" s="88">
        <v>1</v>
      </c>
      <c r="AX30" s="88"/>
      <c r="AY30" s="88"/>
      <c r="AZ30" s="23" t="s">
        <v>23</v>
      </c>
      <c r="BA30" s="21">
        <f t="shared" si="12"/>
        <v>23</v>
      </c>
      <c r="BB30" s="10"/>
      <c r="BC30" s="10"/>
      <c r="BD30" s="28">
        <f t="shared" si="4"/>
        <v>23</v>
      </c>
      <c r="BE30" s="19"/>
      <c r="BF30" s="20"/>
    </row>
    <row r="31" spans="1:58" ht="31.2" x14ac:dyDescent="0.3">
      <c r="A31" s="249"/>
      <c r="B31" s="255"/>
      <c r="C31" s="237"/>
      <c r="D31" s="34" t="s">
        <v>24</v>
      </c>
      <c r="E31" s="112"/>
      <c r="F31" s="109"/>
      <c r="G31" s="109"/>
      <c r="H31" s="109"/>
      <c r="I31" s="1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"/>
      <c r="U31" s="109"/>
      <c r="V31" s="23" t="s">
        <v>23</v>
      </c>
      <c r="W31" s="23" t="s">
        <v>23</v>
      </c>
      <c r="X31" s="34">
        <f t="shared" ref="X31:X43" si="13">SUM(E31:U31)</f>
        <v>0</v>
      </c>
      <c r="Y31" s="34"/>
      <c r="Z31" s="34"/>
      <c r="AA31" s="11">
        <v>2</v>
      </c>
      <c r="AB31" s="11"/>
      <c r="AC31" s="11">
        <v>2</v>
      </c>
      <c r="AD31" s="11">
        <v>2</v>
      </c>
      <c r="AE31" s="11"/>
      <c r="AF31" s="11">
        <v>2</v>
      </c>
      <c r="AG31" s="11">
        <v>2</v>
      </c>
      <c r="AH31" s="11">
        <v>2</v>
      </c>
      <c r="AI31" s="11"/>
      <c r="AJ31" s="11"/>
      <c r="AK31" s="11">
        <v>2</v>
      </c>
      <c r="AL31" s="11"/>
      <c r="AM31" s="11">
        <v>2</v>
      </c>
      <c r="AN31" s="11">
        <v>2</v>
      </c>
      <c r="AO31" s="11">
        <v>2</v>
      </c>
      <c r="AP31" s="11"/>
      <c r="AQ31" s="11">
        <v>2</v>
      </c>
      <c r="AR31" s="11">
        <v>2</v>
      </c>
      <c r="AS31" s="11"/>
      <c r="AT31" s="11">
        <v>2</v>
      </c>
      <c r="AU31" s="11">
        <v>2</v>
      </c>
      <c r="AV31" s="11"/>
      <c r="AW31" s="11"/>
      <c r="AX31" s="34"/>
      <c r="AY31" s="34"/>
      <c r="AZ31" s="23" t="s">
        <v>23</v>
      </c>
      <c r="BA31" s="11">
        <f t="shared" si="12"/>
        <v>28</v>
      </c>
      <c r="BB31" s="10"/>
      <c r="BC31" s="10"/>
      <c r="BD31" s="28">
        <f t="shared" si="4"/>
        <v>28</v>
      </c>
      <c r="BE31" s="19"/>
      <c r="BF31" s="20"/>
    </row>
    <row r="32" spans="1:58" ht="31.2" x14ac:dyDescent="0.3">
      <c r="A32" s="249"/>
      <c r="B32" s="238" t="s">
        <v>143</v>
      </c>
      <c r="C32" s="256" t="s">
        <v>36</v>
      </c>
      <c r="D32" s="84" t="s">
        <v>22</v>
      </c>
      <c r="E32" s="85">
        <f>SUM(E34,E36,E38)</f>
        <v>6</v>
      </c>
      <c r="F32" s="85">
        <f t="shared" ref="F32:U32" si="14">SUM(F34,F36,F38)</f>
        <v>6</v>
      </c>
      <c r="G32" s="85">
        <f t="shared" si="14"/>
        <v>6</v>
      </c>
      <c r="H32" s="85">
        <f t="shared" si="14"/>
        <v>6</v>
      </c>
      <c r="I32" s="85">
        <f t="shared" si="14"/>
        <v>6</v>
      </c>
      <c r="J32" s="85">
        <f t="shared" si="14"/>
        <v>6</v>
      </c>
      <c r="K32" s="85">
        <f t="shared" si="14"/>
        <v>6</v>
      </c>
      <c r="L32" s="85">
        <f t="shared" si="14"/>
        <v>6</v>
      </c>
      <c r="M32" s="85">
        <f t="shared" si="14"/>
        <v>6</v>
      </c>
      <c r="N32" s="85">
        <f t="shared" si="14"/>
        <v>6</v>
      </c>
      <c r="O32" s="85">
        <f t="shared" si="14"/>
        <v>6</v>
      </c>
      <c r="P32" s="85">
        <f t="shared" si="14"/>
        <v>6</v>
      </c>
      <c r="Q32" s="85">
        <f t="shared" si="14"/>
        <v>6</v>
      </c>
      <c r="R32" s="85">
        <f t="shared" si="14"/>
        <v>6</v>
      </c>
      <c r="S32" s="85">
        <f t="shared" si="14"/>
        <v>6</v>
      </c>
      <c r="T32" s="85">
        <f t="shared" si="14"/>
        <v>6</v>
      </c>
      <c r="U32" s="85">
        <f t="shared" si="14"/>
        <v>6</v>
      </c>
      <c r="V32" s="23" t="s">
        <v>23</v>
      </c>
      <c r="W32" s="23" t="s">
        <v>23</v>
      </c>
      <c r="X32" s="85">
        <f t="shared" si="13"/>
        <v>102</v>
      </c>
      <c r="Y32" s="85"/>
      <c r="Z32" s="85"/>
      <c r="AA32" s="85">
        <f t="shared" ref="AA32:AW32" si="15">SUM(AA34,AA36,AA38)</f>
        <v>7</v>
      </c>
      <c r="AB32" s="85">
        <f t="shared" si="15"/>
        <v>7</v>
      </c>
      <c r="AC32" s="85">
        <f t="shared" si="15"/>
        <v>5</v>
      </c>
      <c r="AD32" s="85">
        <f t="shared" si="15"/>
        <v>7</v>
      </c>
      <c r="AE32" s="85">
        <f t="shared" si="15"/>
        <v>7</v>
      </c>
      <c r="AF32" s="85">
        <f t="shared" si="15"/>
        <v>7</v>
      </c>
      <c r="AG32" s="85">
        <f t="shared" si="15"/>
        <v>7</v>
      </c>
      <c r="AH32" s="85">
        <f t="shared" si="15"/>
        <v>7</v>
      </c>
      <c r="AI32" s="85">
        <f t="shared" si="15"/>
        <v>7</v>
      </c>
      <c r="AJ32" s="85">
        <f t="shared" si="15"/>
        <v>7</v>
      </c>
      <c r="AK32" s="85">
        <f t="shared" si="15"/>
        <v>7</v>
      </c>
      <c r="AL32" s="85">
        <f t="shared" si="15"/>
        <v>7</v>
      </c>
      <c r="AM32" s="85">
        <f t="shared" si="15"/>
        <v>7</v>
      </c>
      <c r="AN32" s="85">
        <f t="shared" si="15"/>
        <v>7</v>
      </c>
      <c r="AO32" s="85">
        <f>SUM(AO34,AO36,AO38)</f>
        <v>7</v>
      </c>
      <c r="AP32" s="85">
        <f t="shared" si="15"/>
        <v>7</v>
      </c>
      <c r="AQ32" s="85">
        <f t="shared" si="15"/>
        <v>7</v>
      </c>
      <c r="AR32" s="85">
        <f t="shared" si="15"/>
        <v>7</v>
      </c>
      <c r="AS32" s="85">
        <f t="shared" si="15"/>
        <v>7</v>
      </c>
      <c r="AT32" s="85">
        <f t="shared" si="15"/>
        <v>9</v>
      </c>
      <c r="AU32" s="85">
        <f t="shared" si="15"/>
        <v>7</v>
      </c>
      <c r="AV32" s="85">
        <f t="shared" si="15"/>
        <v>7</v>
      </c>
      <c r="AW32" s="85">
        <f t="shared" si="15"/>
        <v>7</v>
      </c>
      <c r="AX32" s="85"/>
      <c r="AY32" s="85"/>
      <c r="AZ32" s="23" t="s">
        <v>23</v>
      </c>
      <c r="BA32" s="92">
        <f>SUM(AA32:AX32)</f>
        <v>161</v>
      </c>
      <c r="BB32" s="10"/>
      <c r="BC32" s="10"/>
      <c r="BD32" s="28">
        <f t="shared" si="4"/>
        <v>263</v>
      </c>
      <c r="BE32" s="19"/>
      <c r="BF32" s="20"/>
    </row>
    <row r="33" spans="1:58" ht="31.2" x14ac:dyDescent="0.3">
      <c r="A33" s="249"/>
      <c r="B33" s="239"/>
      <c r="C33" s="257"/>
      <c r="D33" s="85" t="s">
        <v>24</v>
      </c>
      <c r="E33" s="85">
        <f>SUM(E35,E37,E39)</f>
        <v>0</v>
      </c>
      <c r="F33" s="85">
        <f t="shared" ref="F33:U33" si="16">SUM(F35,F37,F39)</f>
        <v>4</v>
      </c>
      <c r="G33" s="85">
        <f t="shared" si="16"/>
        <v>4</v>
      </c>
      <c r="H33" s="85">
        <f t="shared" si="16"/>
        <v>4</v>
      </c>
      <c r="I33" s="85">
        <f t="shared" si="16"/>
        <v>4</v>
      </c>
      <c r="J33" s="85">
        <f t="shared" si="16"/>
        <v>4</v>
      </c>
      <c r="K33" s="85">
        <f t="shared" si="16"/>
        <v>4</v>
      </c>
      <c r="L33" s="85">
        <f t="shared" si="16"/>
        <v>4</v>
      </c>
      <c r="M33" s="85">
        <f t="shared" si="16"/>
        <v>0</v>
      </c>
      <c r="N33" s="85">
        <f t="shared" si="16"/>
        <v>2</v>
      </c>
      <c r="O33" s="85">
        <f t="shared" si="16"/>
        <v>2</v>
      </c>
      <c r="P33" s="85">
        <f t="shared" si="16"/>
        <v>4</v>
      </c>
      <c r="Q33" s="85">
        <f t="shared" si="16"/>
        <v>2</v>
      </c>
      <c r="R33" s="85">
        <f t="shared" si="16"/>
        <v>2</v>
      </c>
      <c r="S33" s="85">
        <f t="shared" si="16"/>
        <v>2</v>
      </c>
      <c r="T33" s="85">
        <f t="shared" si="16"/>
        <v>2</v>
      </c>
      <c r="U33" s="85">
        <f t="shared" si="16"/>
        <v>2</v>
      </c>
      <c r="V33" s="23" t="s">
        <v>23</v>
      </c>
      <c r="W33" s="23" t="s">
        <v>23</v>
      </c>
      <c r="X33" s="85">
        <f t="shared" si="13"/>
        <v>46</v>
      </c>
      <c r="Y33" s="85"/>
      <c r="Z33" s="85"/>
      <c r="AA33" s="85">
        <f>SUM(AA35,AA37,AA39)</f>
        <v>4</v>
      </c>
      <c r="AB33" s="85">
        <f t="shared" ref="AB33:AW33" si="17">SUM(AB35,AB37,AB39)</f>
        <v>4</v>
      </c>
      <c r="AC33" s="85">
        <f t="shared" si="17"/>
        <v>1</v>
      </c>
      <c r="AD33" s="85">
        <f t="shared" si="17"/>
        <v>4</v>
      </c>
      <c r="AE33" s="85">
        <f t="shared" si="17"/>
        <v>4</v>
      </c>
      <c r="AF33" s="85">
        <f t="shared" si="17"/>
        <v>2</v>
      </c>
      <c r="AG33" s="85">
        <f t="shared" si="17"/>
        <v>5</v>
      </c>
      <c r="AH33" s="85">
        <f t="shared" si="17"/>
        <v>1</v>
      </c>
      <c r="AI33" s="85">
        <f t="shared" si="17"/>
        <v>2</v>
      </c>
      <c r="AJ33" s="85">
        <f t="shared" si="17"/>
        <v>4</v>
      </c>
      <c r="AK33" s="85">
        <f t="shared" si="17"/>
        <v>2</v>
      </c>
      <c r="AL33" s="85">
        <f t="shared" si="17"/>
        <v>2</v>
      </c>
      <c r="AM33" s="85">
        <f t="shared" si="17"/>
        <v>4</v>
      </c>
      <c r="AN33" s="85">
        <f t="shared" si="17"/>
        <v>3</v>
      </c>
      <c r="AO33" s="85">
        <f t="shared" si="17"/>
        <v>5</v>
      </c>
      <c r="AP33" s="85">
        <f t="shared" si="17"/>
        <v>3</v>
      </c>
      <c r="AQ33" s="85">
        <f t="shared" si="17"/>
        <v>6</v>
      </c>
      <c r="AR33" s="85">
        <f t="shared" si="17"/>
        <v>5</v>
      </c>
      <c r="AS33" s="85">
        <f t="shared" si="17"/>
        <v>3</v>
      </c>
      <c r="AT33" s="85">
        <f t="shared" si="17"/>
        <v>4</v>
      </c>
      <c r="AU33" s="85">
        <f t="shared" si="17"/>
        <v>4</v>
      </c>
      <c r="AV33" s="85">
        <f t="shared" si="17"/>
        <v>1</v>
      </c>
      <c r="AW33" s="85">
        <f t="shared" si="17"/>
        <v>3</v>
      </c>
      <c r="AX33" s="85"/>
      <c r="AY33" s="85"/>
      <c r="AZ33" s="23" t="s">
        <v>23</v>
      </c>
      <c r="BA33" s="92">
        <f>SUM(BA35,BA37,BA39)</f>
        <v>76</v>
      </c>
      <c r="BB33" s="10"/>
      <c r="BC33" s="10"/>
      <c r="BD33" s="28">
        <f t="shared" si="4"/>
        <v>122</v>
      </c>
      <c r="BE33" s="19"/>
      <c r="BF33" s="20"/>
    </row>
    <row r="34" spans="1:58" ht="31.2" x14ac:dyDescent="0.3">
      <c r="A34" s="249"/>
      <c r="B34" s="238" t="s">
        <v>249</v>
      </c>
      <c r="C34" s="236" t="s">
        <v>37</v>
      </c>
      <c r="D34" s="87" t="s">
        <v>22</v>
      </c>
      <c r="E34" s="88">
        <v>4</v>
      </c>
      <c r="F34" s="88">
        <v>4</v>
      </c>
      <c r="G34" s="88">
        <v>4</v>
      </c>
      <c r="H34" s="88">
        <v>4</v>
      </c>
      <c r="I34" s="88">
        <v>4</v>
      </c>
      <c r="J34" s="88">
        <v>4</v>
      </c>
      <c r="K34" s="88">
        <v>4</v>
      </c>
      <c r="L34" s="88">
        <v>4</v>
      </c>
      <c r="M34" s="88">
        <v>4</v>
      </c>
      <c r="N34" s="88">
        <v>4</v>
      </c>
      <c r="O34" s="88">
        <v>4</v>
      </c>
      <c r="P34" s="88">
        <v>4</v>
      </c>
      <c r="Q34" s="88">
        <v>4</v>
      </c>
      <c r="R34" s="88">
        <v>4</v>
      </c>
      <c r="S34" s="88">
        <v>4</v>
      </c>
      <c r="T34" s="88">
        <v>4</v>
      </c>
      <c r="U34" s="88">
        <v>4</v>
      </c>
      <c r="V34" s="23" t="s">
        <v>23</v>
      </c>
      <c r="W34" s="23" t="s">
        <v>23</v>
      </c>
      <c r="X34" s="88">
        <f t="shared" si="13"/>
        <v>68</v>
      </c>
      <c r="Y34" s="88"/>
      <c r="Z34" s="88"/>
      <c r="AA34" s="88">
        <v>4</v>
      </c>
      <c r="AB34" s="88">
        <v>4</v>
      </c>
      <c r="AC34" s="88">
        <v>4</v>
      </c>
      <c r="AD34" s="88">
        <v>4</v>
      </c>
      <c r="AE34" s="88">
        <v>4</v>
      </c>
      <c r="AF34" s="88">
        <v>4</v>
      </c>
      <c r="AG34" s="88">
        <v>4</v>
      </c>
      <c r="AH34" s="88">
        <v>4</v>
      </c>
      <c r="AI34" s="88">
        <v>4</v>
      </c>
      <c r="AJ34" s="88">
        <v>4</v>
      </c>
      <c r="AK34" s="88">
        <v>4</v>
      </c>
      <c r="AL34" s="88">
        <v>4</v>
      </c>
      <c r="AM34" s="88">
        <v>4</v>
      </c>
      <c r="AN34" s="88">
        <v>4</v>
      </c>
      <c r="AO34" s="88">
        <v>4</v>
      </c>
      <c r="AP34" s="88">
        <v>4</v>
      </c>
      <c r="AQ34" s="88">
        <v>4</v>
      </c>
      <c r="AR34" s="88">
        <v>4</v>
      </c>
      <c r="AS34" s="88">
        <v>4</v>
      </c>
      <c r="AT34" s="88">
        <v>4</v>
      </c>
      <c r="AU34" s="88">
        <v>4</v>
      </c>
      <c r="AV34" s="88">
        <v>4</v>
      </c>
      <c r="AW34" s="88">
        <v>4</v>
      </c>
      <c r="AX34" s="88"/>
      <c r="AY34" s="88"/>
      <c r="AZ34" s="23" t="s">
        <v>23</v>
      </c>
      <c r="BA34" s="21">
        <f t="shared" ref="BA34:BA39" si="18">SUM(AA34:AY34)</f>
        <v>92</v>
      </c>
      <c r="BB34" s="10"/>
      <c r="BC34" s="10"/>
      <c r="BD34" s="28">
        <f t="shared" si="4"/>
        <v>160</v>
      </c>
      <c r="BE34" s="19"/>
      <c r="BF34" s="20"/>
    </row>
    <row r="35" spans="1:58" ht="31.2" x14ac:dyDescent="0.3">
      <c r="A35" s="249"/>
      <c r="B35" s="239"/>
      <c r="C35" s="237"/>
      <c r="D35" s="34" t="s">
        <v>24</v>
      </c>
      <c r="E35" s="111"/>
      <c r="F35" s="11">
        <v>2</v>
      </c>
      <c r="G35" s="11">
        <v>2</v>
      </c>
      <c r="H35" s="11">
        <v>2</v>
      </c>
      <c r="I35" s="11">
        <v>2</v>
      </c>
      <c r="J35" s="11">
        <v>2</v>
      </c>
      <c r="K35" s="11">
        <v>2</v>
      </c>
      <c r="L35" s="11">
        <v>2</v>
      </c>
      <c r="M35" s="11"/>
      <c r="N35" s="11">
        <v>2</v>
      </c>
      <c r="O35" s="11">
        <v>2</v>
      </c>
      <c r="P35" s="11">
        <v>2</v>
      </c>
      <c r="Q35" s="11">
        <v>2</v>
      </c>
      <c r="R35" s="11">
        <v>2</v>
      </c>
      <c r="S35" s="11">
        <v>2</v>
      </c>
      <c r="T35" s="11">
        <v>2</v>
      </c>
      <c r="U35" s="11">
        <v>2</v>
      </c>
      <c r="V35" s="23" t="s">
        <v>23</v>
      </c>
      <c r="W35" s="23" t="s">
        <v>23</v>
      </c>
      <c r="X35" s="34">
        <f t="shared" si="13"/>
        <v>30</v>
      </c>
      <c r="Y35" s="34"/>
      <c r="Z35" s="34"/>
      <c r="AA35" s="11">
        <v>3</v>
      </c>
      <c r="AB35" s="11">
        <v>3</v>
      </c>
      <c r="AC35" s="11"/>
      <c r="AD35" s="11">
        <v>3</v>
      </c>
      <c r="AE35" s="11">
        <v>3</v>
      </c>
      <c r="AF35" s="11"/>
      <c r="AG35" s="11">
        <v>3</v>
      </c>
      <c r="AH35" s="11"/>
      <c r="AI35" s="11"/>
      <c r="AJ35" s="11">
        <v>3</v>
      </c>
      <c r="AK35" s="11"/>
      <c r="AL35" s="11"/>
      <c r="AM35" s="11">
        <v>3</v>
      </c>
      <c r="AN35" s="11">
        <v>1</v>
      </c>
      <c r="AO35" s="11">
        <v>3</v>
      </c>
      <c r="AP35" s="11">
        <v>1</v>
      </c>
      <c r="AQ35" s="11">
        <v>3</v>
      </c>
      <c r="AR35" s="11">
        <v>3</v>
      </c>
      <c r="AS35" s="11">
        <v>1</v>
      </c>
      <c r="AT35" s="11">
        <v>3</v>
      </c>
      <c r="AU35" s="11">
        <v>3</v>
      </c>
      <c r="AV35" s="11"/>
      <c r="AW35" s="11">
        <v>3</v>
      </c>
      <c r="AX35" s="34"/>
      <c r="AY35" s="34"/>
      <c r="AZ35" s="23" t="s">
        <v>23</v>
      </c>
      <c r="BA35" s="11">
        <f t="shared" si="18"/>
        <v>42</v>
      </c>
      <c r="BB35" s="10"/>
      <c r="BC35" s="10"/>
      <c r="BD35" s="28">
        <f t="shared" si="4"/>
        <v>72</v>
      </c>
      <c r="BE35" s="19"/>
      <c r="BF35" s="20"/>
    </row>
    <row r="36" spans="1:58" ht="31.2" x14ac:dyDescent="0.3">
      <c r="A36" s="249"/>
      <c r="B36" s="238" t="s">
        <v>250</v>
      </c>
      <c r="C36" s="236" t="s">
        <v>38</v>
      </c>
      <c r="D36" s="87" t="s">
        <v>22</v>
      </c>
      <c r="E36" s="88">
        <v>2</v>
      </c>
      <c r="F36" s="88">
        <v>2</v>
      </c>
      <c r="G36" s="88">
        <v>2</v>
      </c>
      <c r="H36" s="88">
        <v>2</v>
      </c>
      <c r="I36" s="88">
        <v>2</v>
      </c>
      <c r="J36" s="88">
        <v>2</v>
      </c>
      <c r="K36" s="88">
        <v>2</v>
      </c>
      <c r="L36" s="88">
        <v>2</v>
      </c>
      <c r="M36" s="88">
        <v>2</v>
      </c>
      <c r="N36" s="88">
        <v>2</v>
      </c>
      <c r="O36" s="88">
        <v>2</v>
      </c>
      <c r="P36" s="88">
        <v>2</v>
      </c>
      <c r="Q36" s="88">
        <v>2</v>
      </c>
      <c r="R36" s="88">
        <v>2</v>
      </c>
      <c r="S36" s="88">
        <v>2</v>
      </c>
      <c r="T36" s="88">
        <v>2</v>
      </c>
      <c r="U36" s="88">
        <v>2</v>
      </c>
      <c r="V36" s="23" t="s">
        <v>23</v>
      </c>
      <c r="W36" s="23" t="s">
        <v>23</v>
      </c>
      <c r="X36" s="88">
        <f t="shared" si="13"/>
        <v>34</v>
      </c>
      <c r="Y36" s="88"/>
      <c r="Z36" s="88"/>
      <c r="AA36" s="88">
        <v>2</v>
      </c>
      <c r="AB36" s="88">
        <v>2</v>
      </c>
      <c r="AC36" s="88"/>
      <c r="AD36" s="88">
        <v>2</v>
      </c>
      <c r="AE36" s="88">
        <v>2</v>
      </c>
      <c r="AF36" s="88">
        <v>2</v>
      </c>
      <c r="AG36" s="88">
        <v>2</v>
      </c>
      <c r="AH36" s="88">
        <v>2</v>
      </c>
      <c r="AI36" s="88">
        <v>2</v>
      </c>
      <c r="AJ36" s="88">
        <v>2</v>
      </c>
      <c r="AK36" s="88">
        <v>2</v>
      </c>
      <c r="AL36" s="88">
        <v>2</v>
      </c>
      <c r="AM36" s="88">
        <v>2</v>
      </c>
      <c r="AN36" s="88">
        <v>2</v>
      </c>
      <c r="AO36" s="88">
        <v>2</v>
      </c>
      <c r="AP36" s="88">
        <v>2</v>
      </c>
      <c r="AQ36" s="88">
        <v>2</v>
      </c>
      <c r="AR36" s="88">
        <v>2</v>
      </c>
      <c r="AS36" s="88">
        <v>2</v>
      </c>
      <c r="AT36" s="88">
        <v>4</v>
      </c>
      <c r="AU36" s="88">
        <v>2</v>
      </c>
      <c r="AV36" s="88">
        <v>2</v>
      </c>
      <c r="AW36" s="88">
        <v>2</v>
      </c>
      <c r="AX36" s="88"/>
      <c r="AY36" s="88"/>
      <c r="AZ36" s="23" t="s">
        <v>23</v>
      </c>
      <c r="BA36" s="21">
        <f t="shared" si="18"/>
        <v>46</v>
      </c>
      <c r="BB36" s="10"/>
      <c r="BC36" s="10"/>
      <c r="BD36" s="28">
        <f t="shared" si="4"/>
        <v>80</v>
      </c>
      <c r="BE36" s="19"/>
      <c r="BF36" s="20"/>
    </row>
    <row r="37" spans="1:58" ht="31.2" x14ac:dyDescent="0.3">
      <c r="A37" s="249"/>
      <c r="B37" s="239"/>
      <c r="C37" s="237"/>
      <c r="D37" s="34" t="s">
        <v>24</v>
      </c>
      <c r="E37" s="111"/>
      <c r="F37" s="11">
        <v>2</v>
      </c>
      <c r="G37" s="11">
        <v>2</v>
      </c>
      <c r="H37" s="11">
        <v>2</v>
      </c>
      <c r="I37" s="11">
        <v>2</v>
      </c>
      <c r="J37" s="11">
        <v>2</v>
      </c>
      <c r="K37" s="11">
        <v>2</v>
      </c>
      <c r="L37" s="11">
        <v>2</v>
      </c>
      <c r="M37" s="11"/>
      <c r="N37" s="11"/>
      <c r="O37" s="11"/>
      <c r="P37" s="11">
        <v>2</v>
      </c>
      <c r="Q37" s="11"/>
      <c r="R37" s="11"/>
      <c r="S37" s="11"/>
      <c r="T37" s="11"/>
      <c r="U37" s="11"/>
      <c r="V37" s="23" t="s">
        <v>23</v>
      </c>
      <c r="W37" s="23" t="s">
        <v>23</v>
      </c>
      <c r="X37" s="34">
        <f t="shared" si="13"/>
        <v>16</v>
      </c>
      <c r="Y37" s="34"/>
      <c r="Z37" s="34"/>
      <c r="AA37" s="11">
        <v>1</v>
      </c>
      <c r="AB37" s="11">
        <v>1</v>
      </c>
      <c r="AC37" s="34">
        <v>1</v>
      </c>
      <c r="AD37" s="34">
        <v>1</v>
      </c>
      <c r="AE37" s="34">
        <v>1</v>
      </c>
      <c r="AF37" s="34">
        <v>1</v>
      </c>
      <c r="AG37" s="34">
        <v>1</v>
      </c>
      <c r="AH37" s="34">
        <v>1</v>
      </c>
      <c r="AI37" s="34">
        <v>1</v>
      </c>
      <c r="AJ37" s="34">
        <v>1</v>
      </c>
      <c r="AK37" s="34">
        <v>1</v>
      </c>
      <c r="AL37" s="34">
        <v>1</v>
      </c>
      <c r="AM37" s="34">
        <v>1</v>
      </c>
      <c r="AN37" s="34">
        <v>1</v>
      </c>
      <c r="AO37" s="34">
        <v>1</v>
      </c>
      <c r="AP37" s="34">
        <v>1</v>
      </c>
      <c r="AQ37" s="34">
        <v>2</v>
      </c>
      <c r="AR37" s="34">
        <v>1</v>
      </c>
      <c r="AS37" s="34">
        <v>1</v>
      </c>
      <c r="AT37" s="34">
        <v>1</v>
      </c>
      <c r="AU37" s="34">
        <v>1</v>
      </c>
      <c r="AV37" s="11">
        <v>1</v>
      </c>
      <c r="AW37" s="34"/>
      <c r="AX37" s="34"/>
      <c r="AY37" s="34"/>
      <c r="AZ37" s="23" t="s">
        <v>23</v>
      </c>
      <c r="BA37" s="11">
        <f t="shared" si="18"/>
        <v>23</v>
      </c>
      <c r="BB37" s="10"/>
      <c r="BC37" s="10"/>
      <c r="BD37" s="28">
        <f t="shared" si="4"/>
        <v>39</v>
      </c>
      <c r="BE37" s="19"/>
      <c r="BF37" s="20"/>
    </row>
    <row r="38" spans="1:58" ht="31.2" x14ac:dyDescent="0.3">
      <c r="A38" s="249"/>
      <c r="B38" s="238" t="s">
        <v>251</v>
      </c>
      <c r="C38" s="236" t="s">
        <v>39</v>
      </c>
      <c r="D38" s="87" t="s">
        <v>22</v>
      </c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23" t="s">
        <v>23</v>
      </c>
      <c r="W38" s="23" t="s">
        <v>23</v>
      </c>
      <c r="X38" s="88">
        <f t="shared" si="13"/>
        <v>0</v>
      </c>
      <c r="Y38" s="88"/>
      <c r="Z38" s="88"/>
      <c r="AA38" s="88">
        <v>1</v>
      </c>
      <c r="AB38" s="88">
        <v>1</v>
      </c>
      <c r="AC38" s="88">
        <v>1</v>
      </c>
      <c r="AD38" s="88">
        <v>1</v>
      </c>
      <c r="AE38" s="88">
        <v>1</v>
      </c>
      <c r="AF38" s="88">
        <v>1</v>
      </c>
      <c r="AG38" s="88">
        <v>1</v>
      </c>
      <c r="AH38" s="88">
        <v>1</v>
      </c>
      <c r="AI38" s="88">
        <v>1</v>
      </c>
      <c r="AJ38" s="88">
        <v>1</v>
      </c>
      <c r="AK38" s="88">
        <v>1</v>
      </c>
      <c r="AL38" s="88">
        <v>1</v>
      </c>
      <c r="AM38" s="88">
        <v>1</v>
      </c>
      <c r="AN38" s="88">
        <v>1</v>
      </c>
      <c r="AO38" s="88">
        <v>1</v>
      </c>
      <c r="AP38" s="88">
        <v>1</v>
      </c>
      <c r="AQ38" s="88">
        <v>1</v>
      </c>
      <c r="AR38" s="88">
        <v>1</v>
      </c>
      <c r="AS38" s="88">
        <v>1</v>
      </c>
      <c r="AT38" s="88">
        <v>1</v>
      </c>
      <c r="AU38" s="88">
        <v>1</v>
      </c>
      <c r="AV38" s="88">
        <v>1</v>
      </c>
      <c r="AW38" s="88">
        <v>1</v>
      </c>
      <c r="AX38" s="88"/>
      <c r="AY38" s="88"/>
      <c r="AZ38" s="23" t="s">
        <v>23</v>
      </c>
      <c r="BA38" s="21">
        <f t="shared" si="18"/>
        <v>23</v>
      </c>
      <c r="BB38" s="10"/>
      <c r="BC38" s="10"/>
      <c r="BD38" s="28">
        <f t="shared" si="4"/>
        <v>23</v>
      </c>
      <c r="BE38" s="19"/>
      <c r="BF38" s="20"/>
    </row>
    <row r="39" spans="1:58" ht="31.2" x14ac:dyDescent="0.3">
      <c r="A39" s="249"/>
      <c r="B39" s="239"/>
      <c r="C39" s="237"/>
      <c r="D39" s="34" t="s">
        <v>24</v>
      </c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1"/>
      <c r="T39" s="114"/>
      <c r="U39" s="111"/>
      <c r="V39" s="23" t="s">
        <v>23</v>
      </c>
      <c r="W39" s="23" t="s">
        <v>23</v>
      </c>
      <c r="X39" s="34">
        <f t="shared" si="13"/>
        <v>0</v>
      </c>
      <c r="Y39" s="34"/>
      <c r="Z39" s="34"/>
      <c r="AA39" s="11"/>
      <c r="AB39" s="11"/>
      <c r="AC39" s="34"/>
      <c r="AD39" s="34"/>
      <c r="AE39" s="34"/>
      <c r="AF39" s="34">
        <v>1</v>
      </c>
      <c r="AG39" s="34">
        <v>1</v>
      </c>
      <c r="AH39" s="34"/>
      <c r="AI39" s="34">
        <v>1</v>
      </c>
      <c r="AJ39" s="34"/>
      <c r="AK39" s="34">
        <v>1</v>
      </c>
      <c r="AL39" s="34">
        <v>1</v>
      </c>
      <c r="AM39" s="34"/>
      <c r="AN39" s="34">
        <v>1</v>
      </c>
      <c r="AO39" s="34">
        <v>1</v>
      </c>
      <c r="AP39" s="34">
        <v>1</v>
      </c>
      <c r="AQ39" s="34">
        <v>1</v>
      </c>
      <c r="AR39" s="34">
        <v>1</v>
      </c>
      <c r="AS39" s="34">
        <v>1</v>
      </c>
      <c r="AT39" s="34"/>
      <c r="AU39" s="34"/>
      <c r="AV39" s="11"/>
      <c r="AW39" s="34"/>
      <c r="AX39" s="34"/>
      <c r="AY39" s="34"/>
      <c r="AZ39" s="23" t="s">
        <v>23</v>
      </c>
      <c r="BA39" s="11">
        <f t="shared" si="18"/>
        <v>11</v>
      </c>
      <c r="BB39" s="10"/>
      <c r="BC39" s="10"/>
      <c r="BD39" s="28">
        <f t="shared" si="4"/>
        <v>11</v>
      </c>
      <c r="BE39" s="19"/>
      <c r="BF39" s="20"/>
    </row>
    <row r="40" spans="1:58" ht="31.2" x14ac:dyDescent="0.3">
      <c r="A40" s="249"/>
      <c r="B40" s="238" t="s">
        <v>144</v>
      </c>
      <c r="C40" s="256" t="s">
        <v>40</v>
      </c>
      <c r="D40" s="84" t="s">
        <v>22</v>
      </c>
      <c r="E40" s="85">
        <f>SUM(E42,E44)</f>
        <v>2</v>
      </c>
      <c r="F40" s="85">
        <f t="shared" ref="F40:U40" si="19">SUM(F42,F44)</f>
        <v>2</v>
      </c>
      <c r="G40" s="85">
        <f t="shared" si="19"/>
        <v>2</v>
      </c>
      <c r="H40" s="85">
        <f t="shared" si="19"/>
        <v>2</v>
      </c>
      <c r="I40" s="85">
        <f t="shared" si="19"/>
        <v>2</v>
      </c>
      <c r="J40" s="85">
        <f t="shared" si="19"/>
        <v>4</v>
      </c>
      <c r="K40" s="85">
        <f t="shared" si="19"/>
        <v>0</v>
      </c>
      <c r="L40" s="85">
        <f t="shared" si="19"/>
        <v>2</v>
      </c>
      <c r="M40" s="85">
        <f t="shared" si="19"/>
        <v>2</v>
      </c>
      <c r="N40" s="85">
        <f t="shared" si="19"/>
        <v>2</v>
      </c>
      <c r="O40" s="85">
        <f t="shared" si="19"/>
        <v>2</v>
      </c>
      <c r="P40" s="85">
        <f t="shared" si="19"/>
        <v>2</v>
      </c>
      <c r="Q40" s="85">
        <f t="shared" si="19"/>
        <v>2</v>
      </c>
      <c r="R40" s="85">
        <f t="shared" si="19"/>
        <v>2</v>
      </c>
      <c r="S40" s="85">
        <f t="shared" si="19"/>
        <v>2</v>
      </c>
      <c r="T40" s="85">
        <f t="shared" si="19"/>
        <v>2</v>
      </c>
      <c r="U40" s="85">
        <f t="shared" si="19"/>
        <v>2</v>
      </c>
      <c r="V40" s="23" t="s">
        <v>23</v>
      </c>
      <c r="W40" s="23" t="s">
        <v>23</v>
      </c>
      <c r="X40" s="85">
        <f t="shared" si="13"/>
        <v>34</v>
      </c>
      <c r="Y40" s="85"/>
      <c r="Z40" s="85"/>
      <c r="AA40" s="85">
        <f>SUM(AA42,AA44)</f>
        <v>0</v>
      </c>
      <c r="AB40" s="85">
        <f t="shared" ref="AB40:AW40" si="20">SUM(AB42,AB44)</f>
        <v>0</v>
      </c>
      <c r="AC40" s="85">
        <f t="shared" si="20"/>
        <v>3</v>
      </c>
      <c r="AD40" s="85">
        <f t="shared" si="20"/>
        <v>3</v>
      </c>
      <c r="AE40" s="85">
        <f t="shared" si="20"/>
        <v>2</v>
      </c>
      <c r="AF40" s="85">
        <f t="shared" si="20"/>
        <v>2</v>
      </c>
      <c r="AG40" s="85">
        <f t="shared" si="20"/>
        <v>2</v>
      </c>
      <c r="AH40" s="85">
        <f t="shared" si="20"/>
        <v>2</v>
      </c>
      <c r="AI40" s="85">
        <f t="shared" si="20"/>
        <v>2</v>
      </c>
      <c r="AJ40" s="85">
        <f t="shared" si="20"/>
        <v>2</v>
      </c>
      <c r="AK40" s="85">
        <f t="shared" si="20"/>
        <v>2</v>
      </c>
      <c r="AL40" s="85">
        <f t="shared" si="20"/>
        <v>2</v>
      </c>
      <c r="AM40" s="85">
        <f t="shared" si="20"/>
        <v>2</v>
      </c>
      <c r="AN40" s="85">
        <f t="shared" si="20"/>
        <v>2</v>
      </c>
      <c r="AO40" s="85">
        <f t="shared" si="20"/>
        <v>2</v>
      </c>
      <c r="AP40" s="85">
        <f t="shared" si="20"/>
        <v>2</v>
      </c>
      <c r="AQ40" s="85">
        <f t="shared" si="20"/>
        <v>2</v>
      </c>
      <c r="AR40" s="85">
        <f t="shared" si="20"/>
        <v>2</v>
      </c>
      <c r="AS40" s="85">
        <f t="shared" si="20"/>
        <v>2</v>
      </c>
      <c r="AT40" s="85">
        <f t="shared" si="20"/>
        <v>2</v>
      </c>
      <c r="AU40" s="85">
        <f t="shared" si="20"/>
        <v>2</v>
      </c>
      <c r="AV40" s="85">
        <f t="shared" si="20"/>
        <v>2</v>
      </c>
      <c r="AW40" s="85">
        <f t="shared" si="20"/>
        <v>4</v>
      </c>
      <c r="AX40" s="85"/>
      <c r="AY40" s="85"/>
      <c r="AZ40" s="23" t="s">
        <v>23</v>
      </c>
      <c r="BA40" s="92">
        <f>SUM(AA40:AX40)</f>
        <v>46</v>
      </c>
      <c r="BB40" s="10"/>
      <c r="BC40" s="10"/>
      <c r="BD40" s="28">
        <f t="shared" si="4"/>
        <v>80</v>
      </c>
      <c r="BE40" s="19"/>
      <c r="BF40" s="20"/>
    </row>
    <row r="41" spans="1:58" ht="31.2" x14ac:dyDescent="0.3">
      <c r="A41" s="249"/>
      <c r="B41" s="239"/>
      <c r="C41" s="257"/>
      <c r="D41" s="85" t="s">
        <v>24</v>
      </c>
      <c r="E41" s="85">
        <f>SUM(E43,E45)</f>
        <v>2</v>
      </c>
      <c r="F41" s="85">
        <f t="shared" ref="F41:U41" si="21">SUM(F43,F45)</f>
        <v>1</v>
      </c>
      <c r="G41" s="85">
        <f t="shared" si="21"/>
        <v>1</v>
      </c>
      <c r="H41" s="85">
        <f t="shared" si="21"/>
        <v>1</v>
      </c>
      <c r="I41" s="85">
        <f t="shared" si="21"/>
        <v>1</v>
      </c>
      <c r="J41" s="85">
        <f t="shared" si="21"/>
        <v>1</v>
      </c>
      <c r="K41" s="85">
        <f t="shared" si="21"/>
        <v>1</v>
      </c>
      <c r="L41" s="85">
        <f t="shared" si="21"/>
        <v>1</v>
      </c>
      <c r="M41" s="85">
        <f t="shared" si="21"/>
        <v>1</v>
      </c>
      <c r="N41" s="85">
        <f t="shared" si="21"/>
        <v>1</v>
      </c>
      <c r="O41" s="85">
        <f t="shared" si="21"/>
        <v>1</v>
      </c>
      <c r="P41" s="85">
        <f t="shared" si="21"/>
        <v>1</v>
      </c>
      <c r="Q41" s="85">
        <f t="shared" si="21"/>
        <v>1</v>
      </c>
      <c r="R41" s="85">
        <f t="shared" si="21"/>
        <v>1</v>
      </c>
      <c r="S41" s="85">
        <f t="shared" si="21"/>
        <v>0</v>
      </c>
      <c r="T41" s="85">
        <f t="shared" si="21"/>
        <v>0</v>
      </c>
      <c r="U41" s="85">
        <f t="shared" si="21"/>
        <v>2</v>
      </c>
      <c r="V41" s="23" t="s">
        <v>23</v>
      </c>
      <c r="W41" s="23" t="s">
        <v>23</v>
      </c>
      <c r="X41" s="85">
        <f t="shared" si="13"/>
        <v>17</v>
      </c>
      <c r="Y41" s="85"/>
      <c r="Z41" s="85"/>
      <c r="AA41" s="85">
        <f>SUM(AA43,AA45)</f>
        <v>1</v>
      </c>
      <c r="AB41" s="85">
        <f t="shared" ref="AB41:AW41" si="22">SUM(AB43,AB45)</f>
        <v>1</v>
      </c>
      <c r="AC41" s="85">
        <f t="shared" si="22"/>
        <v>1</v>
      </c>
      <c r="AD41" s="85">
        <f t="shared" si="22"/>
        <v>1</v>
      </c>
      <c r="AE41" s="85">
        <f t="shared" si="22"/>
        <v>1</v>
      </c>
      <c r="AF41" s="85">
        <f t="shared" si="22"/>
        <v>1</v>
      </c>
      <c r="AG41" s="85">
        <f t="shared" si="22"/>
        <v>1</v>
      </c>
      <c r="AH41" s="85">
        <f t="shared" si="22"/>
        <v>1</v>
      </c>
      <c r="AI41" s="85">
        <f t="shared" si="22"/>
        <v>1</v>
      </c>
      <c r="AJ41" s="85">
        <f t="shared" si="22"/>
        <v>1</v>
      </c>
      <c r="AK41" s="85">
        <f t="shared" si="22"/>
        <v>1</v>
      </c>
      <c r="AL41" s="85">
        <f t="shared" si="22"/>
        <v>1</v>
      </c>
      <c r="AM41" s="85">
        <f t="shared" si="22"/>
        <v>1</v>
      </c>
      <c r="AN41" s="85">
        <f t="shared" si="22"/>
        <v>1</v>
      </c>
      <c r="AO41" s="85">
        <f t="shared" si="22"/>
        <v>1</v>
      </c>
      <c r="AP41" s="85">
        <f t="shared" si="22"/>
        <v>1</v>
      </c>
      <c r="AQ41" s="85">
        <f t="shared" si="22"/>
        <v>1</v>
      </c>
      <c r="AR41" s="85">
        <f t="shared" si="22"/>
        <v>0</v>
      </c>
      <c r="AS41" s="85">
        <f t="shared" si="22"/>
        <v>2</v>
      </c>
      <c r="AT41" s="85">
        <f t="shared" si="22"/>
        <v>2</v>
      </c>
      <c r="AU41" s="85">
        <f t="shared" si="22"/>
        <v>1</v>
      </c>
      <c r="AV41" s="85">
        <f t="shared" si="22"/>
        <v>1</v>
      </c>
      <c r="AW41" s="85">
        <f t="shared" si="22"/>
        <v>0</v>
      </c>
      <c r="AX41" s="85"/>
      <c r="AY41" s="85"/>
      <c r="AZ41" s="23" t="s">
        <v>23</v>
      </c>
      <c r="BA41" s="92">
        <f>SUM(BA43,BA45)</f>
        <v>23</v>
      </c>
      <c r="BB41" s="10"/>
      <c r="BC41" s="10"/>
      <c r="BD41" s="28">
        <f t="shared" si="4"/>
        <v>40</v>
      </c>
      <c r="BE41" s="19"/>
      <c r="BF41" s="20"/>
    </row>
    <row r="42" spans="1:58" ht="31.2" x14ac:dyDescent="0.3">
      <c r="A42" s="249"/>
      <c r="B42" s="238" t="s">
        <v>252</v>
      </c>
      <c r="C42" s="236" t="s">
        <v>145</v>
      </c>
      <c r="D42" s="87" t="s">
        <v>22</v>
      </c>
      <c r="E42" s="88">
        <v>2</v>
      </c>
      <c r="F42" s="88">
        <v>2</v>
      </c>
      <c r="G42" s="88">
        <v>2</v>
      </c>
      <c r="H42" s="88">
        <v>2</v>
      </c>
      <c r="I42" s="88">
        <v>2</v>
      </c>
      <c r="J42" s="88">
        <v>4</v>
      </c>
      <c r="K42" s="88"/>
      <c r="L42" s="88">
        <v>2</v>
      </c>
      <c r="M42" s="88">
        <v>2</v>
      </c>
      <c r="N42" s="88">
        <v>2</v>
      </c>
      <c r="O42" s="88">
        <v>2</v>
      </c>
      <c r="P42" s="88">
        <v>2</v>
      </c>
      <c r="Q42" s="88">
        <v>2</v>
      </c>
      <c r="R42" s="88">
        <v>2</v>
      </c>
      <c r="S42" s="88">
        <v>2</v>
      </c>
      <c r="T42" s="88">
        <v>2</v>
      </c>
      <c r="U42" s="88">
        <v>2</v>
      </c>
      <c r="V42" s="23" t="s">
        <v>23</v>
      </c>
      <c r="W42" s="23" t="s">
        <v>23</v>
      </c>
      <c r="X42" s="88">
        <f t="shared" si="13"/>
        <v>34</v>
      </c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23" t="s">
        <v>23</v>
      </c>
      <c r="BA42" s="93"/>
      <c r="BB42" s="10"/>
      <c r="BC42" s="10"/>
      <c r="BD42" s="28">
        <f t="shared" si="4"/>
        <v>34</v>
      </c>
      <c r="BE42" s="19"/>
      <c r="BF42" s="20"/>
    </row>
    <row r="43" spans="1:58" ht="31.2" x14ac:dyDescent="0.3">
      <c r="A43" s="249"/>
      <c r="B43" s="239"/>
      <c r="C43" s="237"/>
      <c r="D43" s="34" t="s">
        <v>24</v>
      </c>
      <c r="E43" s="113">
        <v>2</v>
      </c>
      <c r="F43" s="11">
        <v>1</v>
      </c>
      <c r="G43" s="11">
        <v>1</v>
      </c>
      <c r="H43" s="11">
        <v>1</v>
      </c>
      <c r="I43" s="11">
        <v>1</v>
      </c>
      <c r="J43" s="11">
        <v>1</v>
      </c>
      <c r="K43" s="11">
        <v>1</v>
      </c>
      <c r="L43" s="11">
        <v>1</v>
      </c>
      <c r="M43" s="11">
        <v>1</v>
      </c>
      <c r="N43" s="11">
        <v>1</v>
      </c>
      <c r="O43" s="11">
        <v>1</v>
      </c>
      <c r="P43" s="11">
        <v>1</v>
      </c>
      <c r="Q43" s="11">
        <v>1</v>
      </c>
      <c r="R43" s="11">
        <v>1</v>
      </c>
      <c r="S43" s="11"/>
      <c r="T43" s="11"/>
      <c r="U43" s="11">
        <v>2</v>
      </c>
      <c r="V43" s="23" t="s">
        <v>23</v>
      </c>
      <c r="W43" s="23" t="s">
        <v>23</v>
      </c>
      <c r="X43" s="34">
        <f t="shared" si="13"/>
        <v>17</v>
      </c>
      <c r="Y43" s="34"/>
      <c r="Z43" s="34"/>
      <c r="AA43" s="11"/>
      <c r="AB43" s="11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11"/>
      <c r="AW43" s="34"/>
      <c r="AX43" s="34"/>
      <c r="AY43" s="34"/>
      <c r="AZ43" s="23" t="s">
        <v>23</v>
      </c>
      <c r="BA43" s="11"/>
      <c r="BB43" s="10"/>
      <c r="BC43" s="10"/>
      <c r="BD43" s="28">
        <f t="shared" si="4"/>
        <v>17</v>
      </c>
      <c r="BE43" s="19"/>
      <c r="BF43" s="20"/>
    </row>
    <row r="44" spans="1:58" ht="31.2" x14ac:dyDescent="0.3">
      <c r="A44" s="249"/>
      <c r="B44" s="238" t="s">
        <v>253</v>
      </c>
      <c r="C44" s="236" t="s">
        <v>146</v>
      </c>
      <c r="D44" s="87" t="s">
        <v>22</v>
      </c>
      <c r="E44" s="88"/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88">
        <v>0</v>
      </c>
      <c r="T44" s="88">
        <v>0</v>
      </c>
      <c r="U44" s="88">
        <v>0</v>
      </c>
      <c r="V44" s="23" t="s">
        <v>23</v>
      </c>
      <c r="W44" s="23" t="s">
        <v>23</v>
      </c>
      <c r="X44" s="88">
        <f>SUM(F44:U44)</f>
        <v>0</v>
      </c>
      <c r="Y44" s="88"/>
      <c r="Z44" s="88"/>
      <c r="AA44" s="88"/>
      <c r="AB44" s="88"/>
      <c r="AC44" s="88">
        <v>3</v>
      </c>
      <c r="AD44" s="88">
        <v>3</v>
      </c>
      <c r="AE44" s="88">
        <v>2</v>
      </c>
      <c r="AF44" s="88">
        <v>2</v>
      </c>
      <c r="AG44" s="88">
        <v>2</v>
      </c>
      <c r="AH44" s="88">
        <v>2</v>
      </c>
      <c r="AI44" s="88">
        <v>2</v>
      </c>
      <c r="AJ44" s="88">
        <v>2</v>
      </c>
      <c r="AK44" s="88">
        <v>2</v>
      </c>
      <c r="AL44" s="88">
        <v>2</v>
      </c>
      <c r="AM44" s="88">
        <v>2</v>
      </c>
      <c r="AN44" s="88">
        <v>2</v>
      </c>
      <c r="AO44" s="88">
        <v>2</v>
      </c>
      <c r="AP44" s="88">
        <v>2</v>
      </c>
      <c r="AQ44" s="88">
        <v>2</v>
      </c>
      <c r="AR44" s="88">
        <v>2</v>
      </c>
      <c r="AS44" s="88">
        <v>2</v>
      </c>
      <c r="AT44" s="88">
        <v>2</v>
      </c>
      <c r="AU44" s="88">
        <v>2</v>
      </c>
      <c r="AV44" s="88">
        <v>2</v>
      </c>
      <c r="AW44" s="88">
        <v>4</v>
      </c>
      <c r="AX44" s="88"/>
      <c r="AY44" s="88"/>
      <c r="AZ44" s="23" t="s">
        <v>23</v>
      </c>
      <c r="BA44" s="93">
        <f t="shared" ref="BA44:BA57" si="23">SUM(AA44:AY44)</f>
        <v>46</v>
      </c>
      <c r="BB44" s="10"/>
      <c r="BC44" s="10"/>
      <c r="BD44" s="28">
        <f t="shared" si="4"/>
        <v>46</v>
      </c>
      <c r="BE44" s="19"/>
      <c r="BF44" s="20"/>
    </row>
    <row r="45" spans="1:58" ht="40.5" customHeight="1" x14ac:dyDescent="0.3">
      <c r="A45" s="249"/>
      <c r="B45" s="239"/>
      <c r="C45" s="237"/>
      <c r="D45" s="34" t="s">
        <v>24</v>
      </c>
      <c r="E45" s="1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23" t="s">
        <v>23</v>
      </c>
      <c r="W45" s="23" t="s">
        <v>23</v>
      </c>
      <c r="X45" s="34">
        <f>SUM(F45:U45)</f>
        <v>0</v>
      </c>
      <c r="Y45" s="34"/>
      <c r="Z45" s="34"/>
      <c r="AA45" s="11">
        <v>1</v>
      </c>
      <c r="AB45" s="11">
        <v>1</v>
      </c>
      <c r="AC45" s="11">
        <v>1</v>
      </c>
      <c r="AD45" s="11">
        <v>1</v>
      </c>
      <c r="AE45" s="11">
        <v>1</v>
      </c>
      <c r="AF45" s="11">
        <v>1</v>
      </c>
      <c r="AG45" s="11">
        <v>1</v>
      </c>
      <c r="AH45" s="11">
        <v>1</v>
      </c>
      <c r="AI45" s="11">
        <v>1</v>
      </c>
      <c r="AJ45" s="11">
        <v>1</v>
      </c>
      <c r="AK45" s="11">
        <v>1</v>
      </c>
      <c r="AL45" s="11">
        <v>1</v>
      </c>
      <c r="AM45" s="11">
        <v>1</v>
      </c>
      <c r="AN45" s="11">
        <v>1</v>
      </c>
      <c r="AO45" s="11">
        <v>1</v>
      </c>
      <c r="AP45" s="11">
        <v>1</v>
      </c>
      <c r="AQ45" s="11">
        <v>1</v>
      </c>
      <c r="AR45" s="11"/>
      <c r="AS45" s="11">
        <v>2</v>
      </c>
      <c r="AT45" s="11">
        <v>2</v>
      </c>
      <c r="AU45" s="11">
        <v>1</v>
      </c>
      <c r="AV45" s="11">
        <v>1</v>
      </c>
      <c r="AW45" s="11"/>
      <c r="AX45" s="11"/>
      <c r="AY45" s="11"/>
      <c r="AZ45" s="23" t="s">
        <v>23</v>
      </c>
      <c r="BA45" s="11">
        <f t="shared" si="23"/>
        <v>23</v>
      </c>
      <c r="BB45" s="10"/>
      <c r="BC45" s="10"/>
      <c r="BD45" s="28">
        <f t="shared" si="4"/>
        <v>23</v>
      </c>
      <c r="BE45" s="19"/>
      <c r="BF45" s="20"/>
    </row>
    <row r="46" spans="1:58" ht="31.2" x14ac:dyDescent="0.3">
      <c r="A46" s="249"/>
      <c r="B46" s="49"/>
      <c r="C46" s="262" t="s">
        <v>41</v>
      </c>
      <c r="D46" s="38" t="s">
        <v>22</v>
      </c>
      <c r="E46" s="21">
        <f>SUM(E48)</f>
        <v>4</v>
      </c>
      <c r="F46" s="21">
        <f t="shared" ref="F46:U46" si="24">SUM(F48)</f>
        <v>4</v>
      </c>
      <c r="G46" s="21">
        <f t="shared" si="24"/>
        <v>4</v>
      </c>
      <c r="H46" s="21">
        <f t="shared" si="24"/>
        <v>6</v>
      </c>
      <c r="I46" s="21">
        <f t="shared" si="24"/>
        <v>4</v>
      </c>
      <c r="J46" s="21">
        <f t="shared" si="24"/>
        <v>4</v>
      </c>
      <c r="K46" s="21">
        <f t="shared" si="24"/>
        <v>4</v>
      </c>
      <c r="L46" s="21">
        <f t="shared" si="24"/>
        <v>5</v>
      </c>
      <c r="M46" s="21">
        <f t="shared" si="24"/>
        <v>3</v>
      </c>
      <c r="N46" s="21">
        <f t="shared" si="24"/>
        <v>3</v>
      </c>
      <c r="O46" s="21">
        <f t="shared" si="24"/>
        <v>3</v>
      </c>
      <c r="P46" s="21">
        <f t="shared" si="24"/>
        <v>4</v>
      </c>
      <c r="Q46" s="21">
        <f t="shared" si="24"/>
        <v>3</v>
      </c>
      <c r="R46" s="21">
        <f t="shared" si="24"/>
        <v>4</v>
      </c>
      <c r="S46" s="21">
        <f t="shared" si="24"/>
        <v>3</v>
      </c>
      <c r="T46" s="21">
        <f t="shared" si="24"/>
        <v>4</v>
      </c>
      <c r="U46" s="21">
        <f t="shared" si="24"/>
        <v>3</v>
      </c>
      <c r="V46" s="23" t="s">
        <v>23</v>
      </c>
      <c r="W46" s="23" t="s">
        <v>23</v>
      </c>
      <c r="X46" s="21">
        <f>SUM(E48:U48)</f>
        <v>65</v>
      </c>
      <c r="Y46" s="21"/>
      <c r="Z46" s="21"/>
      <c r="AA46" s="21">
        <f>SUM(AA48)</f>
        <v>4</v>
      </c>
      <c r="AB46" s="21">
        <f t="shared" ref="AB46:AY46" si="25">SUM(AB48)</f>
        <v>4</v>
      </c>
      <c r="AC46" s="21">
        <f t="shared" si="25"/>
        <v>4</v>
      </c>
      <c r="AD46" s="21">
        <f t="shared" si="25"/>
        <v>2</v>
      </c>
      <c r="AE46" s="21">
        <f t="shared" si="25"/>
        <v>3</v>
      </c>
      <c r="AF46" s="21">
        <f t="shared" si="25"/>
        <v>4</v>
      </c>
      <c r="AG46" s="21">
        <f t="shared" si="25"/>
        <v>5</v>
      </c>
      <c r="AH46" s="21">
        <f t="shared" si="25"/>
        <v>3</v>
      </c>
      <c r="AI46" s="21">
        <f t="shared" si="25"/>
        <v>4</v>
      </c>
      <c r="AJ46" s="21">
        <f t="shared" si="25"/>
        <v>3</v>
      </c>
      <c r="AK46" s="21">
        <f t="shared" si="25"/>
        <v>4</v>
      </c>
      <c r="AL46" s="21">
        <f t="shared" si="25"/>
        <v>7</v>
      </c>
      <c r="AM46" s="21">
        <f t="shared" si="25"/>
        <v>2</v>
      </c>
      <c r="AN46" s="21">
        <f t="shared" si="25"/>
        <v>3</v>
      </c>
      <c r="AO46" s="21">
        <f t="shared" si="25"/>
        <v>4</v>
      </c>
      <c r="AP46" s="21">
        <f t="shared" si="25"/>
        <v>3</v>
      </c>
      <c r="AQ46" s="21">
        <f t="shared" si="25"/>
        <v>4</v>
      </c>
      <c r="AR46" s="21">
        <f t="shared" si="25"/>
        <v>3</v>
      </c>
      <c r="AS46" s="21">
        <f t="shared" si="25"/>
        <v>6</v>
      </c>
      <c r="AT46" s="21">
        <f t="shared" si="25"/>
        <v>6</v>
      </c>
      <c r="AU46" s="21">
        <f t="shared" si="25"/>
        <v>5</v>
      </c>
      <c r="AV46" s="21">
        <f t="shared" si="25"/>
        <v>7</v>
      </c>
      <c r="AW46" s="21">
        <f t="shared" si="25"/>
        <v>0</v>
      </c>
      <c r="AX46" s="21">
        <f t="shared" si="25"/>
        <v>0</v>
      </c>
      <c r="AY46" s="21">
        <f t="shared" si="25"/>
        <v>0</v>
      </c>
      <c r="AZ46" s="23" t="s">
        <v>23</v>
      </c>
      <c r="BA46" s="21">
        <f t="shared" si="23"/>
        <v>90</v>
      </c>
      <c r="BB46" s="10"/>
      <c r="BC46" s="10"/>
      <c r="BD46" s="28">
        <f t="shared" si="4"/>
        <v>155</v>
      </c>
      <c r="BE46" s="19"/>
      <c r="BF46" s="20"/>
    </row>
    <row r="47" spans="1:58" ht="31.2" x14ac:dyDescent="0.3">
      <c r="A47" s="249"/>
      <c r="B47" s="49"/>
      <c r="C47" s="263"/>
      <c r="D47" s="38" t="s">
        <v>24</v>
      </c>
      <c r="E47" s="21">
        <f>SUM(E51,E53,E55,E57)</f>
        <v>2</v>
      </c>
      <c r="F47" s="21">
        <f t="shared" ref="F47:U47" si="26">SUM(F51,F53,F55,F57)</f>
        <v>0</v>
      </c>
      <c r="G47" s="21">
        <f t="shared" si="26"/>
        <v>2</v>
      </c>
      <c r="H47" s="21">
        <f t="shared" si="26"/>
        <v>4</v>
      </c>
      <c r="I47" s="21">
        <f t="shared" si="26"/>
        <v>1</v>
      </c>
      <c r="J47" s="21">
        <f t="shared" si="26"/>
        <v>2</v>
      </c>
      <c r="K47" s="21">
        <f t="shared" si="26"/>
        <v>1</v>
      </c>
      <c r="L47" s="21">
        <f t="shared" si="26"/>
        <v>3</v>
      </c>
      <c r="M47" s="21">
        <f t="shared" si="26"/>
        <v>4</v>
      </c>
      <c r="N47" s="21">
        <f t="shared" si="26"/>
        <v>3</v>
      </c>
      <c r="O47" s="21">
        <f t="shared" si="26"/>
        <v>3</v>
      </c>
      <c r="P47" s="21">
        <f t="shared" si="26"/>
        <v>2</v>
      </c>
      <c r="Q47" s="21">
        <f t="shared" si="26"/>
        <v>2</v>
      </c>
      <c r="R47" s="21">
        <f t="shared" si="26"/>
        <v>1</v>
      </c>
      <c r="S47" s="21">
        <f t="shared" si="26"/>
        <v>3</v>
      </c>
      <c r="T47" s="21">
        <f t="shared" si="26"/>
        <v>2</v>
      </c>
      <c r="U47" s="21">
        <f t="shared" si="26"/>
        <v>0</v>
      </c>
      <c r="V47" s="23" t="s">
        <v>23</v>
      </c>
      <c r="W47" s="23" t="s">
        <v>23</v>
      </c>
      <c r="X47" s="21">
        <f>SUM(E47:U47)</f>
        <v>35</v>
      </c>
      <c r="Y47" s="21"/>
      <c r="Z47" s="21"/>
      <c r="AA47" s="21">
        <f>SUM(AA49)</f>
        <v>0</v>
      </c>
      <c r="AB47" s="21">
        <f t="shared" ref="AB47:AY47" si="27">SUM(AB49)</f>
        <v>2</v>
      </c>
      <c r="AC47" s="21">
        <f t="shared" si="27"/>
        <v>2</v>
      </c>
      <c r="AD47" s="21">
        <f t="shared" si="27"/>
        <v>1</v>
      </c>
      <c r="AE47" s="21">
        <f t="shared" si="27"/>
        <v>3</v>
      </c>
      <c r="AF47" s="21">
        <f t="shared" si="27"/>
        <v>1</v>
      </c>
      <c r="AG47" s="21">
        <f t="shared" si="27"/>
        <v>1</v>
      </c>
      <c r="AH47" s="21">
        <f t="shared" si="27"/>
        <v>1</v>
      </c>
      <c r="AI47" s="21">
        <f t="shared" si="27"/>
        <v>2</v>
      </c>
      <c r="AJ47" s="21">
        <f t="shared" si="27"/>
        <v>2</v>
      </c>
      <c r="AK47" s="21">
        <f t="shared" si="27"/>
        <v>2</v>
      </c>
      <c r="AL47" s="21">
        <f t="shared" si="27"/>
        <v>2</v>
      </c>
      <c r="AM47" s="21">
        <f t="shared" si="27"/>
        <v>2</v>
      </c>
      <c r="AN47" s="21">
        <f t="shared" si="27"/>
        <v>0</v>
      </c>
      <c r="AO47" s="21">
        <f t="shared" si="27"/>
        <v>1</v>
      </c>
      <c r="AP47" s="21">
        <f t="shared" si="27"/>
        <v>1</v>
      </c>
      <c r="AQ47" s="21">
        <f t="shared" si="27"/>
        <v>0</v>
      </c>
      <c r="AR47" s="21">
        <f t="shared" si="27"/>
        <v>0</v>
      </c>
      <c r="AS47" s="21">
        <f t="shared" si="27"/>
        <v>1</v>
      </c>
      <c r="AT47" s="21">
        <f t="shared" si="27"/>
        <v>2</v>
      </c>
      <c r="AU47" s="21">
        <f t="shared" si="27"/>
        <v>0</v>
      </c>
      <c r="AV47" s="21">
        <f t="shared" si="27"/>
        <v>3</v>
      </c>
      <c r="AW47" s="21">
        <f t="shared" si="27"/>
        <v>6</v>
      </c>
      <c r="AX47" s="21">
        <f t="shared" si="27"/>
        <v>0</v>
      </c>
      <c r="AY47" s="21">
        <f t="shared" si="27"/>
        <v>0</v>
      </c>
      <c r="AZ47" s="23" t="s">
        <v>23</v>
      </c>
      <c r="BA47" s="21">
        <f t="shared" si="23"/>
        <v>35</v>
      </c>
      <c r="BB47" s="10"/>
      <c r="BC47" s="10"/>
      <c r="BD47" s="28">
        <f t="shared" si="4"/>
        <v>70</v>
      </c>
      <c r="BE47" s="19"/>
      <c r="BF47" s="20"/>
    </row>
    <row r="48" spans="1:58" ht="31.2" x14ac:dyDescent="0.3">
      <c r="A48" s="249"/>
      <c r="B48" s="264" t="s">
        <v>42</v>
      </c>
      <c r="C48" s="266" t="s">
        <v>147</v>
      </c>
      <c r="D48" s="85" t="s">
        <v>22</v>
      </c>
      <c r="E48" s="85">
        <f>SUM(E50,E52,E54,E56)</f>
        <v>4</v>
      </c>
      <c r="F48" s="85">
        <f t="shared" ref="F48:U48" si="28">SUM(F50,F52,F54,F56)</f>
        <v>4</v>
      </c>
      <c r="G48" s="85">
        <f t="shared" si="28"/>
        <v>4</v>
      </c>
      <c r="H48" s="85">
        <f t="shared" si="28"/>
        <v>6</v>
      </c>
      <c r="I48" s="85">
        <f t="shared" si="28"/>
        <v>4</v>
      </c>
      <c r="J48" s="85">
        <f t="shared" si="28"/>
        <v>4</v>
      </c>
      <c r="K48" s="85">
        <f t="shared" si="28"/>
        <v>4</v>
      </c>
      <c r="L48" s="85">
        <f>SUM(L50,L52,L54,L56)</f>
        <v>5</v>
      </c>
      <c r="M48" s="85">
        <f t="shared" si="28"/>
        <v>3</v>
      </c>
      <c r="N48" s="85">
        <f t="shared" si="28"/>
        <v>3</v>
      </c>
      <c r="O48" s="85">
        <f t="shared" si="28"/>
        <v>3</v>
      </c>
      <c r="P48" s="85">
        <f t="shared" si="28"/>
        <v>4</v>
      </c>
      <c r="Q48" s="85">
        <f t="shared" si="28"/>
        <v>3</v>
      </c>
      <c r="R48" s="85">
        <f t="shared" si="28"/>
        <v>4</v>
      </c>
      <c r="S48" s="85">
        <f t="shared" si="28"/>
        <v>3</v>
      </c>
      <c r="T48" s="85">
        <f t="shared" si="28"/>
        <v>4</v>
      </c>
      <c r="U48" s="85">
        <f t="shared" si="28"/>
        <v>3</v>
      </c>
      <c r="V48" s="23" t="s">
        <v>23</v>
      </c>
      <c r="W48" s="23" t="s">
        <v>23</v>
      </c>
      <c r="X48" s="85">
        <f>SUM(E48:U48)</f>
        <v>65</v>
      </c>
      <c r="Y48" s="85"/>
      <c r="Z48" s="85"/>
      <c r="AA48" s="85">
        <f>SUM(AA50,AA52,AA54,AA56)</f>
        <v>4</v>
      </c>
      <c r="AB48" s="85">
        <f t="shared" ref="AB48:AY48" si="29">SUM(AB50,AB52,AB54,AB56)</f>
        <v>4</v>
      </c>
      <c r="AC48" s="85">
        <f t="shared" si="29"/>
        <v>4</v>
      </c>
      <c r="AD48" s="85">
        <f t="shared" si="29"/>
        <v>2</v>
      </c>
      <c r="AE48" s="85">
        <f t="shared" si="29"/>
        <v>3</v>
      </c>
      <c r="AF48" s="85">
        <f t="shared" si="29"/>
        <v>4</v>
      </c>
      <c r="AG48" s="85">
        <f t="shared" si="29"/>
        <v>5</v>
      </c>
      <c r="AH48" s="85">
        <f t="shared" si="29"/>
        <v>3</v>
      </c>
      <c r="AI48" s="85">
        <f t="shared" si="29"/>
        <v>4</v>
      </c>
      <c r="AJ48" s="85">
        <f t="shared" si="29"/>
        <v>3</v>
      </c>
      <c r="AK48" s="85">
        <f t="shared" si="29"/>
        <v>4</v>
      </c>
      <c r="AL48" s="85">
        <f t="shared" si="29"/>
        <v>7</v>
      </c>
      <c r="AM48" s="85">
        <f t="shared" si="29"/>
        <v>2</v>
      </c>
      <c r="AN48" s="85">
        <f t="shared" si="29"/>
        <v>3</v>
      </c>
      <c r="AO48" s="85">
        <f t="shared" si="29"/>
        <v>4</v>
      </c>
      <c r="AP48" s="85">
        <f t="shared" si="29"/>
        <v>3</v>
      </c>
      <c r="AQ48" s="85">
        <f t="shared" si="29"/>
        <v>4</v>
      </c>
      <c r="AR48" s="85">
        <f t="shared" si="29"/>
        <v>3</v>
      </c>
      <c r="AS48" s="85">
        <f t="shared" si="29"/>
        <v>6</v>
      </c>
      <c r="AT48" s="85">
        <f t="shared" si="29"/>
        <v>6</v>
      </c>
      <c r="AU48" s="85">
        <f t="shared" si="29"/>
        <v>5</v>
      </c>
      <c r="AV48" s="85">
        <f t="shared" si="29"/>
        <v>7</v>
      </c>
      <c r="AW48" s="85">
        <f t="shared" si="29"/>
        <v>0</v>
      </c>
      <c r="AX48" s="85">
        <f t="shared" si="29"/>
        <v>0</v>
      </c>
      <c r="AY48" s="85">
        <f t="shared" si="29"/>
        <v>0</v>
      </c>
      <c r="AZ48" s="23" t="s">
        <v>23</v>
      </c>
      <c r="BA48" s="92">
        <f t="shared" si="23"/>
        <v>90</v>
      </c>
      <c r="BB48" s="77"/>
      <c r="BC48" s="77"/>
      <c r="BD48" s="28">
        <f t="shared" si="4"/>
        <v>155</v>
      </c>
      <c r="BE48" s="19"/>
      <c r="BF48" s="20"/>
    </row>
    <row r="49" spans="1:58" ht="31.2" x14ac:dyDescent="0.3">
      <c r="A49" s="249"/>
      <c r="B49" s="265"/>
      <c r="C49" s="267"/>
      <c r="D49" s="85" t="s">
        <v>24</v>
      </c>
      <c r="E49" s="85">
        <f>SUM(E51,E53,E55,E57)</f>
        <v>2</v>
      </c>
      <c r="F49" s="85">
        <f t="shared" ref="F49:U49" si="30">SUM(F51,F53,F55,F57)</f>
        <v>0</v>
      </c>
      <c r="G49" s="85">
        <f t="shared" si="30"/>
        <v>2</v>
      </c>
      <c r="H49" s="85">
        <f t="shared" si="30"/>
        <v>4</v>
      </c>
      <c r="I49" s="85">
        <f t="shared" si="30"/>
        <v>1</v>
      </c>
      <c r="J49" s="85">
        <f t="shared" si="30"/>
        <v>2</v>
      </c>
      <c r="K49" s="85">
        <f>SUM(K51,K53,K55,K57)</f>
        <v>1</v>
      </c>
      <c r="L49" s="85">
        <f t="shared" si="30"/>
        <v>3</v>
      </c>
      <c r="M49" s="85">
        <f t="shared" si="30"/>
        <v>4</v>
      </c>
      <c r="N49" s="85">
        <f t="shared" si="30"/>
        <v>3</v>
      </c>
      <c r="O49" s="85">
        <f t="shared" si="30"/>
        <v>3</v>
      </c>
      <c r="P49" s="85">
        <f t="shared" si="30"/>
        <v>2</v>
      </c>
      <c r="Q49" s="85">
        <f t="shared" si="30"/>
        <v>2</v>
      </c>
      <c r="R49" s="85">
        <f t="shared" si="30"/>
        <v>1</v>
      </c>
      <c r="S49" s="85">
        <f t="shared" si="30"/>
        <v>3</v>
      </c>
      <c r="T49" s="85">
        <f t="shared" si="30"/>
        <v>2</v>
      </c>
      <c r="U49" s="85">
        <f t="shared" si="30"/>
        <v>0</v>
      </c>
      <c r="V49" s="23" t="s">
        <v>23</v>
      </c>
      <c r="W49" s="23" t="s">
        <v>23</v>
      </c>
      <c r="X49" s="85">
        <f>SUM(E49:U49)</f>
        <v>35</v>
      </c>
      <c r="Y49" s="85"/>
      <c r="Z49" s="85"/>
      <c r="AA49" s="85">
        <f>SUM(AA51,AA53,AA55,AA57)</f>
        <v>0</v>
      </c>
      <c r="AB49" s="85">
        <f t="shared" ref="AB49:AY49" si="31">SUM(AB51,AB53,AB55,AB57)</f>
        <v>2</v>
      </c>
      <c r="AC49" s="85">
        <f t="shared" si="31"/>
        <v>2</v>
      </c>
      <c r="AD49" s="85">
        <f t="shared" si="31"/>
        <v>1</v>
      </c>
      <c r="AE49" s="85">
        <f t="shared" si="31"/>
        <v>3</v>
      </c>
      <c r="AF49" s="85">
        <f t="shared" si="31"/>
        <v>1</v>
      </c>
      <c r="AG49" s="85">
        <f t="shared" si="31"/>
        <v>1</v>
      </c>
      <c r="AH49" s="85">
        <f t="shared" si="31"/>
        <v>1</v>
      </c>
      <c r="AI49" s="85">
        <f t="shared" si="31"/>
        <v>2</v>
      </c>
      <c r="AJ49" s="85">
        <f t="shared" si="31"/>
        <v>2</v>
      </c>
      <c r="AK49" s="85">
        <f t="shared" si="31"/>
        <v>2</v>
      </c>
      <c r="AL49" s="85">
        <f t="shared" si="31"/>
        <v>2</v>
      </c>
      <c r="AM49" s="85">
        <f t="shared" si="31"/>
        <v>2</v>
      </c>
      <c r="AN49" s="85">
        <f t="shared" si="31"/>
        <v>0</v>
      </c>
      <c r="AO49" s="85">
        <f t="shared" si="31"/>
        <v>1</v>
      </c>
      <c r="AP49" s="85">
        <f t="shared" si="31"/>
        <v>1</v>
      </c>
      <c r="AQ49" s="85">
        <f t="shared" si="31"/>
        <v>0</v>
      </c>
      <c r="AR49" s="85">
        <f t="shared" si="31"/>
        <v>0</v>
      </c>
      <c r="AS49" s="85">
        <f t="shared" si="31"/>
        <v>1</v>
      </c>
      <c r="AT49" s="85">
        <f t="shared" si="31"/>
        <v>2</v>
      </c>
      <c r="AU49" s="85">
        <f t="shared" si="31"/>
        <v>0</v>
      </c>
      <c r="AV49" s="85">
        <f t="shared" si="31"/>
        <v>3</v>
      </c>
      <c r="AW49" s="85">
        <f t="shared" si="31"/>
        <v>6</v>
      </c>
      <c r="AX49" s="85">
        <f t="shared" si="31"/>
        <v>0</v>
      </c>
      <c r="AY49" s="85">
        <f t="shared" si="31"/>
        <v>0</v>
      </c>
      <c r="AZ49" s="23" t="s">
        <v>23</v>
      </c>
      <c r="BA49" s="92">
        <f t="shared" si="23"/>
        <v>35</v>
      </c>
      <c r="BB49" s="77"/>
      <c r="BC49" s="77"/>
      <c r="BD49" s="28">
        <f t="shared" si="4"/>
        <v>70</v>
      </c>
      <c r="BE49" s="19"/>
      <c r="BF49" s="20"/>
    </row>
    <row r="50" spans="1:58" ht="31.2" x14ac:dyDescent="0.3">
      <c r="A50" s="249"/>
      <c r="B50" s="238" t="s">
        <v>148</v>
      </c>
      <c r="C50" s="268" t="s">
        <v>149</v>
      </c>
      <c r="D50" s="87" t="s">
        <v>22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23" t="s">
        <v>23</v>
      </c>
      <c r="W50" s="23" t="s">
        <v>23</v>
      </c>
      <c r="X50" s="88">
        <f t="shared" ref="X50:X57" si="32">SUM(E50:U50)</f>
        <v>0</v>
      </c>
      <c r="Y50" s="88"/>
      <c r="Z50" s="88"/>
      <c r="AA50" s="88">
        <v>2</v>
      </c>
      <c r="AB50" s="88">
        <v>2</v>
      </c>
      <c r="AC50" s="88">
        <v>2</v>
      </c>
      <c r="AD50" s="88">
        <v>2</v>
      </c>
      <c r="AE50" s="88">
        <v>2</v>
      </c>
      <c r="AF50" s="88">
        <v>2</v>
      </c>
      <c r="AG50" s="88">
        <v>2</v>
      </c>
      <c r="AH50" s="88">
        <v>2</v>
      </c>
      <c r="AI50" s="88">
        <v>2</v>
      </c>
      <c r="AJ50" s="88">
        <v>2</v>
      </c>
      <c r="AK50" s="88">
        <v>2</v>
      </c>
      <c r="AL50" s="88">
        <v>2</v>
      </c>
      <c r="AM50" s="88">
        <v>2</v>
      </c>
      <c r="AN50" s="88">
        <v>3</v>
      </c>
      <c r="AO50" s="88">
        <v>2</v>
      </c>
      <c r="AP50" s="88">
        <v>2</v>
      </c>
      <c r="AQ50" s="88">
        <v>2</v>
      </c>
      <c r="AR50" s="88">
        <v>2</v>
      </c>
      <c r="AS50" s="88">
        <v>3</v>
      </c>
      <c r="AT50" s="88">
        <v>2</v>
      </c>
      <c r="AU50" s="88">
        <v>2</v>
      </c>
      <c r="AV50" s="88">
        <v>2</v>
      </c>
      <c r="AW50" s="88"/>
      <c r="AX50" s="88"/>
      <c r="AY50" s="88"/>
      <c r="AZ50" s="23" t="s">
        <v>23</v>
      </c>
      <c r="BA50" s="93">
        <f t="shared" si="23"/>
        <v>46</v>
      </c>
      <c r="BB50" s="77"/>
      <c r="BC50" s="77"/>
      <c r="BD50" s="28">
        <f t="shared" si="4"/>
        <v>46</v>
      </c>
      <c r="BE50" s="19"/>
      <c r="BF50" s="20"/>
    </row>
    <row r="51" spans="1:58" ht="31.2" x14ac:dyDescent="0.3">
      <c r="A51" s="249"/>
      <c r="B51" s="239"/>
      <c r="C51" s="269"/>
      <c r="D51" s="34" t="s">
        <v>24</v>
      </c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23" t="s">
        <v>23</v>
      </c>
      <c r="W51" s="23" t="s">
        <v>23</v>
      </c>
      <c r="X51" s="11">
        <f t="shared" si="32"/>
        <v>0</v>
      </c>
      <c r="Y51" s="11"/>
      <c r="Z51" s="11"/>
      <c r="AA51" s="11"/>
      <c r="AB51" s="11">
        <v>2</v>
      </c>
      <c r="AC51" s="11">
        <v>1</v>
      </c>
      <c r="AD51" s="11">
        <v>1</v>
      </c>
      <c r="AE51" s="11">
        <v>1</v>
      </c>
      <c r="AF51" s="11">
        <v>1</v>
      </c>
      <c r="AG51" s="11">
        <v>1</v>
      </c>
      <c r="AH51" s="11">
        <v>1</v>
      </c>
      <c r="AI51" s="11">
        <v>1</v>
      </c>
      <c r="AJ51" s="11">
        <v>1</v>
      </c>
      <c r="AK51" s="11">
        <v>1</v>
      </c>
      <c r="AL51" s="11">
        <v>1</v>
      </c>
      <c r="AM51" s="11">
        <v>1</v>
      </c>
      <c r="AN51" s="11"/>
      <c r="AO51" s="11">
        <v>1</v>
      </c>
      <c r="AP51" s="11">
        <v>1</v>
      </c>
      <c r="AQ51" s="11"/>
      <c r="AR51" s="11"/>
      <c r="AS51" s="11">
        <v>1</v>
      </c>
      <c r="AT51" s="11">
        <v>2</v>
      </c>
      <c r="AU51" s="11"/>
      <c r="AV51" s="11">
        <v>2</v>
      </c>
      <c r="AW51" s="11">
        <v>2</v>
      </c>
      <c r="AX51" s="11"/>
      <c r="AY51" s="11"/>
      <c r="AZ51" s="23" t="s">
        <v>23</v>
      </c>
      <c r="BA51" s="11">
        <f t="shared" si="23"/>
        <v>22</v>
      </c>
      <c r="BB51" s="77"/>
      <c r="BC51" s="77"/>
      <c r="BD51" s="28">
        <f t="shared" si="4"/>
        <v>22</v>
      </c>
      <c r="BE51" s="19"/>
      <c r="BF51" s="20"/>
    </row>
    <row r="52" spans="1:58" ht="31.5" customHeight="1" x14ac:dyDescent="0.3">
      <c r="A52" s="249"/>
      <c r="B52" s="238" t="s">
        <v>150</v>
      </c>
      <c r="C52" s="268" t="s">
        <v>151</v>
      </c>
      <c r="D52" s="87" t="s">
        <v>22</v>
      </c>
      <c r="E52" s="88">
        <v>3</v>
      </c>
      <c r="F52" s="88">
        <v>3</v>
      </c>
      <c r="G52" s="88">
        <v>3</v>
      </c>
      <c r="H52" s="88">
        <v>4</v>
      </c>
      <c r="I52" s="88">
        <v>3</v>
      </c>
      <c r="J52" s="88">
        <v>3</v>
      </c>
      <c r="K52" s="88">
        <v>3</v>
      </c>
      <c r="L52" s="88">
        <v>3</v>
      </c>
      <c r="M52" s="88">
        <v>3</v>
      </c>
      <c r="N52" s="88">
        <v>3</v>
      </c>
      <c r="O52" s="88">
        <v>2</v>
      </c>
      <c r="P52" s="88">
        <v>3</v>
      </c>
      <c r="Q52" s="88">
        <v>2</v>
      </c>
      <c r="R52" s="88">
        <v>3</v>
      </c>
      <c r="S52" s="88">
        <v>2</v>
      </c>
      <c r="T52" s="88">
        <v>3</v>
      </c>
      <c r="U52" s="88">
        <v>2</v>
      </c>
      <c r="V52" s="23" t="s">
        <v>23</v>
      </c>
      <c r="W52" s="23" t="s">
        <v>23</v>
      </c>
      <c r="X52" s="88">
        <f t="shared" si="32"/>
        <v>48</v>
      </c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23" t="s">
        <v>23</v>
      </c>
      <c r="BA52" s="88">
        <f t="shared" si="23"/>
        <v>0</v>
      </c>
      <c r="BB52" s="77"/>
      <c r="BC52" s="77"/>
      <c r="BD52" s="28">
        <f t="shared" si="4"/>
        <v>48</v>
      </c>
      <c r="BE52" s="19"/>
      <c r="BF52" s="20"/>
    </row>
    <row r="53" spans="1:58" ht="31.2" x14ac:dyDescent="0.3">
      <c r="A53" s="249"/>
      <c r="B53" s="239"/>
      <c r="C53" s="269"/>
      <c r="D53" s="34" t="s">
        <v>24</v>
      </c>
      <c r="E53" s="111">
        <v>1</v>
      </c>
      <c r="F53" s="11"/>
      <c r="G53" s="11">
        <v>2</v>
      </c>
      <c r="H53" s="11">
        <v>2</v>
      </c>
      <c r="I53" s="11">
        <v>1</v>
      </c>
      <c r="J53" s="11">
        <v>2</v>
      </c>
      <c r="K53" s="11">
        <v>1</v>
      </c>
      <c r="L53" s="11">
        <v>2</v>
      </c>
      <c r="M53" s="11">
        <v>3</v>
      </c>
      <c r="N53" s="11">
        <v>2</v>
      </c>
      <c r="O53" s="11">
        <v>2</v>
      </c>
      <c r="P53" s="11">
        <v>2</v>
      </c>
      <c r="Q53" s="11">
        <v>2</v>
      </c>
      <c r="R53" s="11"/>
      <c r="S53" s="11">
        <v>2</v>
      </c>
      <c r="T53" s="11">
        <v>1</v>
      </c>
      <c r="U53" s="11"/>
      <c r="V53" s="23" t="s">
        <v>23</v>
      </c>
      <c r="W53" s="23" t="s">
        <v>23</v>
      </c>
      <c r="X53" s="11">
        <f t="shared" si="32"/>
        <v>25</v>
      </c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23" t="s">
        <v>23</v>
      </c>
      <c r="BA53" s="11">
        <f t="shared" si="23"/>
        <v>0</v>
      </c>
      <c r="BB53" s="77"/>
      <c r="BC53" s="77"/>
      <c r="BD53" s="28">
        <f t="shared" si="4"/>
        <v>25</v>
      </c>
      <c r="BE53" s="19"/>
      <c r="BF53" s="20"/>
    </row>
    <row r="54" spans="1:58" ht="31.2" x14ac:dyDescent="0.3">
      <c r="A54" s="249"/>
      <c r="B54" s="238" t="s">
        <v>192</v>
      </c>
      <c r="C54" s="268" t="s">
        <v>254</v>
      </c>
      <c r="D54" s="87" t="s">
        <v>22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23" t="s">
        <v>23</v>
      </c>
      <c r="W54" s="23" t="s">
        <v>23</v>
      </c>
      <c r="X54" s="88">
        <f t="shared" si="32"/>
        <v>0</v>
      </c>
      <c r="Y54" s="88"/>
      <c r="Z54" s="88"/>
      <c r="AA54" s="88">
        <v>1</v>
      </c>
      <c r="AB54" s="88">
        <v>1</v>
      </c>
      <c r="AC54" s="88">
        <v>1</v>
      </c>
      <c r="AD54" s="88"/>
      <c r="AE54" s="88">
        <v>1</v>
      </c>
      <c r="AF54" s="88">
        <v>1</v>
      </c>
      <c r="AG54" s="88">
        <v>1</v>
      </c>
      <c r="AH54" s="88"/>
      <c r="AI54" s="88">
        <v>1</v>
      </c>
      <c r="AJ54" s="88">
        <v>1</v>
      </c>
      <c r="AK54" s="88">
        <v>1</v>
      </c>
      <c r="AL54" s="88">
        <v>2</v>
      </c>
      <c r="AM54" s="88"/>
      <c r="AN54" s="88"/>
      <c r="AO54" s="88">
        <v>1</v>
      </c>
      <c r="AP54" s="88">
        <v>1</v>
      </c>
      <c r="AQ54" s="88">
        <v>1</v>
      </c>
      <c r="AR54" s="88">
        <v>1</v>
      </c>
      <c r="AS54" s="88">
        <v>1</v>
      </c>
      <c r="AT54" s="88">
        <v>2</v>
      </c>
      <c r="AU54" s="88">
        <v>2</v>
      </c>
      <c r="AV54" s="88">
        <v>2</v>
      </c>
      <c r="AW54" s="88"/>
      <c r="AX54" s="88"/>
      <c r="AY54" s="88"/>
      <c r="AZ54" s="23" t="s">
        <v>23</v>
      </c>
      <c r="BA54" s="93">
        <f t="shared" si="23"/>
        <v>22</v>
      </c>
      <c r="BB54" s="77"/>
      <c r="BC54" s="77"/>
      <c r="BD54" s="28">
        <f t="shared" si="4"/>
        <v>22</v>
      </c>
      <c r="BE54" s="19"/>
      <c r="BF54" s="20"/>
    </row>
    <row r="55" spans="1:58" ht="37.5" customHeight="1" x14ac:dyDescent="0.3">
      <c r="A55" s="249"/>
      <c r="B55" s="239"/>
      <c r="C55" s="269"/>
      <c r="D55" s="34" t="s">
        <v>24</v>
      </c>
      <c r="E55" s="1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23" t="s">
        <v>23</v>
      </c>
      <c r="W55" s="23" t="s">
        <v>23</v>
      </c>
      <c r="X55" s="11">
        <f t="shared" si="32"/>
        <v>0</v>
      </c>
      <c r="Y55" s="11"/>
      <c r="Z55" s="11"/>
      <c r="AA55" s="11"/>
      <c r="AB55" s="11"/>
      <c r="AC55" s="11">
        <v>1</v>
      </c>
      <c r="AD55" s="11"/>
      <c r="AE55" s="11">
        <v>2</v>
      </c>
      <c r="AF55" s="11"/>
      <c r="AG55" s="11"/>
      <c r="AH55" s="11"/>
      <c r="AI55" s="11">
        <v>1</v>
      </c>
      <c r="AJ55" s="11">
        <v>1</v>
      </c>
      <c r="AK55" s="11">
        <v>1</v>
      </c>
      <c r="AL55" s="11">
        <v>1</v>
      </c>
      <c r="AM55" s="11">
        <v>1</v>
      </c>
      <c r="AN55" s="11"/>
      <c r="AO55" s="11"/>
      <c r="AP55" s="11"/>
      <c r="AQ55" s="11"/>
      <c r="AR55" s="11"/>
      <c r="AS55" s="11"/>
      <c r="AT55" s="11"/>
      <c r="AU55" s="11"/>
      <c r="AV55" s="11">
        <v>1</v>
      </c>
      <c r="AW55" s="11">
        <v>2</v>
      </c>
      <c r="AX55" s="11"/>
      <c r="AY55" s="11"/>
      <c r="AZ55" s="23" t="s">
        <v>23</v>
      </c>
      <c r="BA55" s="11">
        <f t="shared" si="23"/>
        <v>11</v>
      </c>
      <c r="BB55" s="77"/>
      <c r="BC55" s="77"/>
      <c r="BD55" s="28">
        <f t="shared" si="4"/>
        <v>11</v>
      </c>
      <c r="BE55" s="19"/>
      <c r="BF55" s="20"/>
    </row>
    <row r="56" spans="1:58" ht="31.2" x14ac:dyDescent="0.3">
      <c r="A56" s="249"/>
      <c r="B56" s="238" t="s">
        <v>153</v>
      </c>
      <c r="C56" s="268" t="s">
        <v>154</v>
      </c>
      <c r="D56" s="87" t="s">
        <v>22</v>
      </c>
      <c r="E56" s="88">
        <v>1</v>
      </c>
      <c r="F56" s="88">
        <v>1</v>
      </c>
      <c r="G56" s="88">
        <v>1</v>
      </c>
      <c r="H56" s="88">
        <v>2</v>
      </c>
      <c r="I56" s="88">
        <v>1</v>
      </c>
      <c r="J56" s="88">
        <v>1</v>
      </c>
      <c r="K56" s="88">
        <v>1</v>
      </c>
      <c r="L56" s="88">
        <v>2</v>
      </c>
      <c r="M56" s="88"/>
      <c r="N56" s="88"/>
      <c r="O56" s="88">
        <v>1</v>
      </c>
      <c r="P56" s="88">
        <v>1</v>
      </c>
      <c r="Q56" s="88">
        <v>1</v>
      </c>
      <c r="R56" s="88">
        <v>1</v>
      </c>
      <c r="S56" s="88">
        <v>1</v>
      </c>
      <c r="T56" s="88">
        <v>1</v>
      </c>
      <c r="U56" s="88">
        <v>1</v>
      </c>
      <c r="V56" s="23" t="s">
        <v>23</v>
      </c>
      <c r="W56" s="23" t="s">
        <v>23</v>
      </c>
      <c r="X56" s="88">
        <f t="shared" si="32"/>
        <v>17</v>
      </c>
      <c r="Y56" s="88"/>
      <c r="Z56" s="88"/>
      <c r="AA56" s="88">
        <v>1</v>
      </c>
      <c r="AB56" s="88">
        <v>1</v>
      </c>
      <c r="AC56" s="88">
        <v>1</v>
      </c>
      <c r="AD56" s="88"/>
      <c r="AE56" s="88"/>
      <c r="AF56" s="88">
        <v>1</v>
      </c>
      <c r="AG56" s="88">
        <v>2</v>
      </c>
      <c r="AH56" s="88">
        <v>1</v>
      </c>
      <c r="AI56" s="88">
        <v>1</v>
      </c>
      <c r="AJ56" s="88"/>
      <c r="AK56" s="88">
        <v>1</v>
      </c>
      <c r="AL56" s="88">
        <v>3</v>
      </c>
      <c r="AM56" s="88"/>
      <c r="AN56" s="88"/>
      <c r="AO56" s="88">
        <v>1</v>
      </c>
      <c r="AP56" s="88"/>
      <c r="AQ56" s="88">
        <v>1</v>
      </c>
      <c r="AR56" s="88"/>
      <c r="AS56" s="88">
        <v>2</v>
      </c>
      <c r="AT56" s="88">
        <v>2</v>
      </c>
      <c r="AU56" s="88">
        <v>1</v>
      </c>
      <c r="AV56" s="88">
        <v>3</v>
      </c>
      <c r="AW56" s="88"/>
      <c r="AX56" s="88"/>
      <c r="AY56" s="88"/>
      <c r="AZ56" s="23" t="s">
        <v>23</v>
      </c>
      <c r="BA56" s="93">
        <f t="shared" si="23"/>
        <v>22</v>
      </c>
      <c r="BB56" s="77"/>
      <c r="BC56" s="77"/>
      <c r="BD56" s="28">
        <f t="shared" si="4"/>
        <v>39</v>
      </c>
      <c r="BE56" s="19"/>
      <c r="BF56" s="20"/>
    </row>
    <row r="57" spans="1:58" ht="31.2" x14ac:dyDescent="0.3">
      <c r="A57" s="249"/>
      <c r="B57" s="239"/>
      <c r="C57" s="269"/>
      <c r="D57" s="34" t="s">
        <v>24</v>
      </c>
      <c r="E57" s="113">
        <v>1</v>
      </c>
      <c r="F57" s="11"/>
      <c r="G57" s="11"/>
      <c r="H57" s="11">
        <v>2</v>
      </c>
      <c r="I57" s="11"/>
      <c r="J57" s="11"/>
      <c r="K57" s="11"/>
      <c r="L57" s="11">
        <v>1</v>
      </c>
      <c r="M57" s="11">
        <v>1</v>
      </c>
      <c r="N57" s="11">
        <v>1</v>
      </c>
      <c r="O57" s="11">
        <v>1</v>
      </c>
      <c r="P57" s="11"/>
      <c r="Q57" s="11"/>
      <c r="R57" s="11">
        <v>1</v>
      </c>
      <c r="S57" s="11">
        <v>1</v>
      </c>
      <c r="T57" s="11">
        <v>1</v>
      </c>
      <c r="U57" s="11"/>
      <c r="V57" s="23" t="s">
        <v>23</v>
      </c>
      <c r="W57" s="23" t="s">
        <v>23</v>
      </c>
      <c r="X57" s="11">
        <f t="shared" si="32"/>
        <v>10</v>
      </c>
      <c r="Y57" s="11"/>
      <c r="Z57" s="11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>
        <v>2</v>
      </c>
      <c r="AX57" s="15"/>
      <c r="AY57" s="15"/>
      <c r="AZ57" s="23" t="s">
        <v>23</v>
      </c>
      <c r="BA57" s="11">
        <f t="shared" si="23"/>
        <v>2</v>
      </c>
      <c r="BB57" s="77"/>
      <c r="BC57" s="77"/>
      <c r="BD57" s="28">
        <f t="shared" si="4"/>
        <v>12</v>
      </c>
      <c r="BE57" s="19"/>
      <c r="BF57" s="20"/>
    </row>
    <row r="58" spans="1:58" ht="31.2" x14ac:dyDescent="0.3">
      <c r="A58" s="249"/>
      <c r="B58" s="270" t="s">
        <v>43</v>
      </c>
      <c r="C58" s="271" t="s">
        <v>155</v>
      </c>
      <c r="D58" s="84" t="s">
        <v>22</v>
      </c>
      <c r="E58" s="85">
        <f>SUM(E60)</f>
        <v>6</v>
      </c>
      <c r="F58" s="85">
        <f t="shared" ref="F58:U58" si="33">SUM(F60)</f>
        <v>6</v>
      </c>
      <c r="G58" s="85">
        <f t="shared" si="33"/>
        <v>6</v>
      </c>
      <c r="H58" s="85">
        <f t="shared" si="33"/>
        <v>4</v>
      </c>
      <c r="I58" s="85">
        <f t="shared" si="33"/>
        <v>6</v>
      </c>
      <c r="J58" s="85">
        <f t="shared" si="33"/>
        <v>4</v>
      </c>
      <c r="K58" s="85">
        <f t="shared" si="33"/>
        <v>8</v>
      </c>
      <c r="L58" s="85">
        <f t="shared" si="33"/>
        <v>5</v>
      </c>
      <c r="M58" s="85">
        <f t="shared" si="33"/>
        <v>7</v>
      </c>
      <c r="N58" s="85">
        <f t="shared" si="33"/>
        <v>7</v>
      </c>
      <c r="O58" s="85">
        <f t="shared" si="33"/>
        <v>7</v>
      </c>
      <c r="P58" s="85">
        <f t="shared" si="33"/>
        <v>6</v>
      </c>
      <c r="Q58" s="85">
        <f t="shared" si="33"/>
        <v>7</v>
      </c>
      <c r="R58" s="85">
        <f t="shared" si="33"/>
        <v>6</v>
      </c>
      <c r="S58" s="85">
        <f t="shared" si="33"/>
        <v>7</v>
      </c>
      <c r="T58" s="85">
        <f t="shared" si="33"/>
        <v>6</v>
      </c>
      <c r="U58" s="85">
        <f t="shared" si="33"/>
        <v>7</v>
      </c>
      <c r="V58" s="23" t="s">
        <v>23</v>
      </c>
      <c r="W58" s="23" t="s">
        <v>23</v>
      </c>
      <c r="X58" s="85">
        <f t="shared" ref="X58:X69" si="34">SUM(E58:U58)</f>
        <v>105</v>
      </c>
      <c r="Y58" s="85"/>
      <c r="Z58" s="85"/>
      <c r="AA58" s="85">
        <f>SUM(AA60)</f>
        <v>7</v>
      </c>
      <c r="AB58" s="85">
        <f t="shared" ref="AB58:AY58" si="35">SUM(AB60)</f>
        <v>7</v>
      </c>
      <c r="AC58" s="85">
        <f t="shared" si="35"/>
        <v>6</v>
      </c>
      <c r="AD58" s="85">
        <f t="shared" si="35"/>
        <v>6</v>
      </c>
      <c r="AE58" s="85">
        <f t="shared" si="35"/>
        <v>6</v>
      </c>
      <c r="AF58" s="85">
        <f t="shared" si="35"/>
        <v>5</v>
      </c>
      <c r="AG58" s="85">
        <f t="shared" si="35"/>
        <v>4</v>
      </c>
      <c r="AH58" s="85">
        <f t="shared" si="35"/>
        <v>6</v>
      </c>
      <c r="AI58" s="85">
        <f t="shared" si="35"/>
        <v>5</v>
      </c>
      <c r="AJ58" s="85">
        <f t="shared" si="35"/>
        <v>6</v>
      </c>
      <c r="AK58" s="85">
        <f t="shared" si="35"/>
        <v>5</v>
      </c>
      <c r="AL58" s="85">
        <f t="shared" si="35"/>
        <v>2</v>
      </c>
      <c r="AM58" s="85">
        <f t="shared" si="35"/>
        <v>7</v>
      </c>
      <c r="AN58" s="85">
        <f t="shared" si="35"/>
        <v>6</v>
      </c>
      <c r="AO58" s="85">
        <f t="shared" si="35"/>
        <v>5</v>
      </c>
      <c r="AP58" s="85">
        <f t="shared" si="35"/>
        <v>6</v>
      </c>
      <c r="AQ58" s="85">
        <f t="shared" si="35"/>
        <v>5</v>
      </c>
      <c r="AR58" s="85">
        <f t="shared" si="35"/>
        <v>6</v>
      </c>
      <c r="AS58" s="85">
        <f t="shared" si="35"/>
        <v>3</v>
      </c>
      <c r="AT58" s="85">
        <f t="shared" si="35"/>
        <v>1</v>
      </c>
      <c r="AU58" s="85">
        <f t="shared" si="35"/>
        <v>4</v>
      </c>
      <c r="AV58" s="85">
        <f t="shared" si="35"/>
        <v>2</v>
      </c>
      <c r="AW58" s="85">
        <f t="shared" si="35"/>
        <v>7</v>
      </c>
      <c r="AX58" s="85">
        <f t="shared" si="35"/>
        <v>36</v>
      </c>
      <c r="AY58" s="85">
        <f t="shared" si="35"/>
        <v>0</v>
      </c>
      <c r="AZ58" s="23" t="s">
        <v>23</v>
      </c>
      <c r="BA58" s="92">
        <f>SUM(AA58:AX58)</f>
        <v>153</v>
      </c>
      <c r="BB58" s="77"/>
      <c r="BC58" s="77"/>
      <c r="BD58" s="28">
        <f t="shared" si="4"/>
        <v>258</v>
      </c>
      <c r="BE58" s="19"/>
      <c r="BF58" s="20"/>
    </row>
    <row r="59" spans="1:58" ht="31.2" x14ac:dyDescent="0.3">
      <c r="A59" s="249"/>
      <c r="B59" s="270"/>
      <c r="C59" s="272"/>
      <c r="D59" s="85" t="s">
        <v>24</v>
      </c>
      <c r="E59" s="85">
        <f>SUM(E63,E65)</f>
        <v>3</v>
      </c>
      <c r="F59" s="85">
        <f t="shared" ref="F59:U59" si="36">SUM(F63,F65)</f>
        <v>0</v>
      </c>
      <c r="G59" s="85">
        <f t="shared" si="36"/>
        <v>1</v>
      </c>
      <c r="H59" s="85">
        <f t="shared" si="36"/>
        <v>1</v>
      </c>
      <c r="I59" s="85">
        <f t="shared" si="36"/>
        <v>0</v>
      </c>
      <c r="J59" s="85">
        <f t="shared" si="36"/>
        <v>0</v>
      </c>
      <c r="K59" s="85">
        <f t="shared" si="36"/>
        <v>0</v>
      </c>
      <c r="L59" s="85">
        <f t="shared" si="36"/>
        <v>0</v>
      </c>
      <c r="M59" s="85">
        <f t="shared" si="36"/>
        <v>2</v>
      </c>
      <c r="N59" s="85">
        <f t="shared" si="36"/>
        <v>0</v>
      </c>
      <c r="O59" s="85">
        <f t="shared" si="36"/>
        <v>1</v>
      </c>
      <c r="P59" s="85">
        <f t="shared" si="36"/>
        <v>1</v>
      </c>
      <c r="Q59" s="85">
        <f t="shared" si="36"/>
        <v>1</v>
      </c>
      <c r="R59" s="85">
        <f t="shared" si="36"/>
        <v>1</v>
      </c>
      <c r="S59" s="85">
        <f t="shared" si="36"/>
        <v>4</v>
      </c>
      <c r="T59" s="85">
        <f t="shared" si="36"/>
        <v>1</v>
      </c>
      <c r="U59" s="85">
        <f t="shared" si="36"/>
        <v>2</v>
      </c>
      <c r="V59" s="23" t="s">
        <v>23</v>
      </c>
      <c r="W59" s="23" t="s">
        <v>23</v>
      </c>
      <c r="X59" s="85">
        <f t="shared" si="34"/>
        <v>18</v>
      </c>
      <c r="Y59" s="85"/>
      <c r="Z59" s="85"/>
      <c r="AA59" s="85">
        <f>SUM(AA61)</f>
        <v>1</v>
      </c>
      <c r="AB59" s="85">
        <f t="shared" ref="AB59:AY59" si="37">SUM(AB61)</f>
        <v>0</v>
      </c>
      <c r="AC59" s="85">
        <f t="shared" si="37"/>
        <v>2</v>
      </c>
      <c r="AD59" s="85">
        <f t="shared" si="37"/>
        <v>0</v>
      </c>
      <c r="AE59" s="85">
        <f t="shared" si="37"/>
        <v>2</v>
      </c>
      <c r="AF59" s="85">
        <f t="shared" si="37"/>
        <v>1</v>
      </c>
      <c r="AG59" s="85">
        <f t="shared" si="37"/>
        <v>0</v>
      </c>
      <c r="AH59" s="85">
        <f t="shared" si="37"/>
        <v>1</v>
      </c>
      <c r="AI59" s="85">
        <f t="shared" si="37"/>
        <v>1</v>
      </c>
      <c r="AJ59" s="85">
        <f t="shared" si="37"/>
        <v>0</v>
      </c>
      <c r="AK59" s="85">
        <f t="shared" si="37"/>
        <v>1</v>
      </c>
      <c r="AL59" s="85">
        <f t="shared" si="37"/>
        <v>2</v>
      </c>
      <c r="AM59" s="85">
        <f t="shared" si="37"/>
        <v>0</v>
      </c>
      <c r="AN59" s="85">
        <f t="shared" si="37"/>
        <v>1</v>
      </c>
      <c r="AO59" s="85">
        <f t="shared" si="37"/>
        <v>1</v>
      </c>
      <c r="AP59" s="85">
        <f t="shared" si="37"/>
        <v>1</v>
      </c>
      <c r="AQ59" s="85">
        <f t="shared" si="37"/>
        <v>0</v>
      </c>
      <c r="AR59" s="85">
        <f t="shared" si="37"/>
        <v>0</v>
      </c>
      <c r="AS59" s="85">
        <f t="shared" si="37"/>
        <v>0</v>
      </c>
      <c r="AT59" s="85">
        <f t="shared" si="37"/>
        <v>0</v>
      </c>
      <c r="AU59" s="85">
        <f t="shared" si="37"/>
        <v>0</v>
      </c>
      <c r="AV59" s="85">
        <f t="shared" si="37"/>
        <v>1</v>
      </c>
      <c r="AW59" s="85">
        <f t="shared" si="37"/>
        <v>5</v>
      </c>
      <c r="AX59" s="85">
        <f t="shared" si="37"/>
        <v>0</v>
      </c>
      <c r="AY59" s="85">
        <f t="shared" si="37"/>
        <v>0</v>
      </c>
      <c r="AZ59" s="23" t="s">
        <v>23</v>
      </c>
      <c r="BA59" s="92">
        <f>SUM(AA59:AX59)</f>
        <v>20</v>
      </c>
      <c r="BB59" s="77"/>
      <c r="BC59" s="77"/>
      <c r="BD59" s="28">
        <f t="shared" si="4"/>
        <v>38</v>
      </c>
      <c r="BE59" s="19"/>
      <c r="BF59" s="20"/>
    </row>
    <row r="60" spans="1:58" ht="31.2" x14ac:dyDescent="0.3">
      <c r="A60" s="249"/>
      <c r="B60" s="258" t="s">
        <v>156</v>
      </c>
      <c r="C60" s="260" t="s">
        <v>255</v>
      </c>
      <c r="D60" s="50" t="s">
        <v>22</v>
      </c>
      <c r="E60" s="51">
        <f>SUM(E62,E64,E66,E67)</f>
        <v>6</v>
      </c>
      <c r="F60" s="51">
        <f t="shared" ref="F60:U60" si="38">SUM(F62,F64,F66,F67)</f>
        <v>6</v>
      </c>
      <c r="G60" s="51">
        <f t="shared" si="38"/>
        <v>6</v>
      </c>
      <c r="H60" s="51">
        <f t="shared" si="38"/>
        <v>4</v>
      </c>
      <c r="I60" s="51">
        <f t="shared" si="38"/>
        <v>6</v>
      </c>
      <c r="J60" s="51">
        <f t="shared" si="38"/>
        <v>4</v>
      </c>
      <c r="K60" s="51">
        <f t="shared" si="38"/>
        <v>8</v>
      </c>
      <c r="L60" s="51">
        <f t="shared" si="38"/>
        <v>5</v>
      </c>
      <c r="M60" s="51">
        <f t="shared" si="38"/>
        <v>7</v>
      </c>
      <c r="N60" s="51">
        <f t="shared" si="38"/>
        <v>7</v>
      </c>
      <c r="O60" s="51">
        <f t="shared" si="38"/>
        <v>7</v>
      </c>
      <c r="P60" s="51">
        <f t="shared" si="38"/>
        <v>6</v>
      </c>
      <c r="Q60" s="51">
        <f t="shared" si="38"/>
        <v>7</v>
      </c>
      <c r="R60" s="51">
        <f t="shared" si="38"/>
        <v>6</v>
      </c>
      <c r="S60" s="51">
        <f t="shared" si="38"/>
        <v>7</v>
      </c>
      <c r="T60" s="51">
        <f t="shared" si="38"/>
        <v>6</v>
      </c>
      <c r="U60" s="51">
        <f t="shared" si="38"/>
        <v>7</v>
      </c>
      <c r="V60" s="23" t="s">
        <v>23</v>
      </c>
      <c r="W60" s="23" t="s">
        <v>23</v>
      </c>
      <c r="X60" s="51">
        <f t="shared" si="34"/>
        <v>105</v>
      </c>
      <c r="Y60" s="51"/>
      <c r="Z60" s="51"/>
      <c r="AA60" s="51">
        <f>SUM(AA62,AA64,AA66,AA67)</f>
        <v>7</v>
      </c>
      <c r="AB60" s="51">
        <f t="shared" ref="AB60:AY60" si="39">SUM(AB62,AB64,AB66,AB67)</f>
        <v>7</v>
      </c>
      <c r="AC60" s="51">
        <f t="shared" si="39"/>
        <v>6</v>
      </c>
      <c r="AD60" s="51">
        <f t="shared" si="39"/>
        <v>6</v>
      </c>
      <c r="AE60" s="51">
        <f t="shared" si="39"/>
        <v>6</v>
      </c>
      <c r="AF60" s="51">
        <f t="shared" si="39"/>
        <v>5</v>
      </c>
      <c r="AG60" s="51">
        <f t="shared" si="39"/>
        <v>4</v>
      </c>
      <c r="AH60" s="51">
        <f t="shared" si="39"/>
        <v>6</v>
      </c>
      <c r="AI60" s="51">
        <f t="shared" si="39"/>
        <v>5</v>
      </c>
      <c r="AJ60" s="51">
        <f t="shared" si="39"/>
        <v>6</v>
      </c>
      <c r="AK60" s="51">
        <f t="shared" si="39"/>
        <v>5</v>
      </c>
      <c r="AL60" s="51">
        <f t="shared" si="39"/>
        <v>2</v>
      </c>
      <c r="AM60" s="51">
        <f t="shared" si="39"/>
        <v>7</v>
      </c>
      <c r="AN60" s="51">
        <f t="shared" si="39"/>
        <v>6</v>
      </c>
      <c r="AO60" s="51">
        <f t="shared" si="39"/>
        <v>5</v>
      </c>
      <c r="AP60" s="51">
        <f t="shared" si="39"/>
        <v>6</v>
      </c>
      <c r="AQ60" s="51">
        <f t="shared" si="39"/>
        <v>5</v>
      </c>
      <c r="AR60" s="51">
        <f t="shared" si="39"/>
        <v>6</v>
      </c>
      <c r="AS60" s="51">
        <f t="shared" si="39"/>
        <v>3</v>
      </c>
      <c r="AT60" s="51">
        <f t="shared" si="39"/>
        <v>1</v>
      </c>
      <c r="AU60" s="51">
        <f t="shared" si="39"/>
        <v>4</v>
      </c>
      <c r="AV60" s="51">
        <f t="shared" si="39"/>
        <v>2</v>
      </c>
      <c r="AW60" s="51">
        <f t="shared" si="39"/>
        <v>7</v>
      </c>
      <c r="AX60" s="51">
        <f t="shared" si="39"/>
        <v>36</v>
      </c>
      <c r="AY60" s="51">
        <f t="shared" si="39"/>
        <v>0</v>
      </c>
      <c r="AZ60" s="23" t="s">
        <v>23</v>
      </c>
      <c r="BA60" s="51">
        <f>SUM(AA60:AX60)</f>
        <v>153</v>
      </c>
      <c r="BB60" s="18"/>
      <c r="BC60" s="18"/>
      <c r="BD60" s="28">
        <f t="shared" si="4"/>
        <v>258</v>
      </c>
      <c r="BE60" s="19"/>
      <c r="BF60" s="20"/>
    </row>
    <row r="61" spans="1:58" ht="65.25" customHeight="1" x14ac:dyDescent="0.3">
      <c r="A61" s="249"/>
      <c r="B61" s="259"/>
      <c r="C61" s="261"/>
      <c r="D61" s="51" t="s">
        <v>24</v>
      </c>
      <c r="E61" s="51">
        <f>SUM(E63,E65)</f>
        <v>3</v>
      </c>
      <c r="F61" s="51">
        <f t="shared" ref="F61:U61" si="40">SUM(F63,F65)</f>
        <v>0</v>
      </c>
      <c r="G61" s="51">
        <f t="shared" si="40"/>
        <v>1</v>
      </c>
      <c r="H61" s="51">
        <f t="shared" si="40"/>
        <v>1</v>
      </c>
      <c r="I61" s="51">
        <f t="shared" si="40"/>
        <v>0</v>
      </c>
      <c r="J61" s="51">
        <f t="shared" si="40"/>
        <v>0</v>
      </c>
      <c r="K61" s="51">
        <f t="shared" si="40"/>
        <v>0</v>
      </c>
      <c r="L61" s="51">
        <f t="shared" si="40"/>
        <v>0</v>
      </c>
      <c r="M61" s="51">
        <f t="shared" si="40"/>
        <v>2</v>
      </c>
      <c r="N61" s="51">
        <f t="shared" si="40"/>
        <v>0</v>
      </c>
      <c r="O61" s="51">
        <f t="shared" si="40"/>
        <v>1</v>
      </c>
      <c r="P61" s="51">
        <f t="shared" si="40"/>
        <v>1</v>
      </c>
      <c r="Q61" s="51">
        <f t="shared" si="40"/>
        <v>1</v>
      </c>
      <c r="R61" s="51">
        <f t="shared" si="40"/>
        <v>1</v>
      </c>
      <c r="S61" s="51">
        <f t="shared" si="40"/>
        <v>4</v>
      </c>
      <c r="T61" s="51">
        <f t="shared" si="40"/>
        <v>1</v>
      </c>
      <c r="U61" s="51">
        <f t="shared" si="40"/>
        <v>2</v>
      </c>
      <c r="V61" s="23" t="s">
        <v>23</v>
      </c>
      <c r="W61" s="23" t="s">
        <v>23</v>
      </c>
      <c r="X61" s="51">
        <f t="shared" si="34"/>
        <v>18</v>
      </c>
      <c r="Y61" s="51"/>
      <c r="Z61" s="51"/>
      <c r="AA61" s="51">
        <f>SUM(AA63,AA65)</f>
        <v>1</v>
      </c>
      <c r="AB61" s="51">
        <f t="shared" ref="AB61:AY61" si="41">SUM(AB63,AB65)</f>
        <v>0</v>
      </c>
      <c r="AC61" s="51">
        <f t="shared" si="41"/>
        <v>2</v>
      </c>
      <c r="AD61" s="51">
        <f t="shared" si="41"/>
        <v>0</v>
      </c>
      <c r="AE61" s="51">
        <f t="shared" si="41"/>
        <v>2</v>
      </c>
      <c r="AF61" s="51">
        <f t="shared" si="41"/>
        <v>1</v>
      </c>
      <c r="AG61" s="51">
        <f t="shared" si="41"/>
        <v>0</v>
      </c>
      <c r="AH61" s="51">
        <f t="shared" si="41"/>
        <v>1</v>
      </c>
      <c r="AI61" s="51">
        <f t="shared" si="41"/>
        <v>1</v>
      </c>
      <c r="AJ61" s="51">
        <f t="shared" si="41"/>
        <v>0</v>
      </c>
      <c r="AK61" s="51">
        <f t="shared" si="41"/>
        <v>1</v>
      </c>
      <c r="AL61" s="51">
        <f t="shared" si="41"/>
        <v>2</v>
      </c>
      <c r="AM61" s="51">
        <f t="shared" si="41"/>
        <v>0</v>
      </c>
      <c r="AN61" s="51">
        <f t="shared" si="41"/>
        <v>1</v>
      </c>
      <c r="AO61" s="51">
        <f t="shared" si="41"/>
        <v>1</v>
      </c>
      <c r="AP61" s="51">
        <f t="shared" si="41"/>
        <v>1</v>
      </c>
      <c r="AQ61" s="51">
        <f t="shared" si="41"/>
        <v>0</v>
      </c>
      <c r="AR61" s="51">
        <f t="shared" si="41"/>
        <v>0</v>
      </c>
      <c r="AS61" s="51">
        <f t="shared" si="41"/>
        <v>0</v>
      </c>
      <c r="AT61" s="51">
        <f t="shared" si="41"/>
        <v>0</v>
      </c>
      <c r="AU61" s="51">
        <f t="shared" si="41"/>
        <v>0</v>
      </c>
      <c r="AV61" s="51">
        <f t="shared" si="41"/>
        <v>1</v>
      </c>
      <c r="AW61" s="51">
        <f t="shared" si="41"/>
        <v>5</v>
      </c>
      <c r="AX61" s="51">
        <f t="shared" si="41"/>
        <v>0</v>
      </c>
      <c r="AY61" s="51">
        <f t="shared" si="41"/>
        <v>0</v>
      </c>
      <c r="AZ61" s="23" t="s">
        <v>23</v>
      </c>
      <c r="BA61" s="51">
        <f>SUM(AA61:AX61)</f>
        <v>20</v>
      </c>
      <c r="BB61" s="10"/>
      <c r="BC61" s="10"/>
      <c r="BD61" s="28">
        <f t="shared" si="4"/>
        <v>38</v>
      </c>
      <c r="BE61" s="19"/>
      <c r="BF61" s="20"/>
    </row>
    <row r="62" spans="1:58" ht="31.2" x14ac:dyDescent="0.3">
      <c r="A62" s="249"/>
      <c r="B62" s="238" t="s">
        <v>157</v>
      </c>
      <c r="C62" s="284" t="s">
        <v>256</v>
      </c>
      <c r="D62" s="87" t="s">
        <v>22</v>
      </c>
      <c r="E62" s="88"/>
      <c r="F62" s="88">
        <v>2</v>
      </c>
      <c r="G62" s="88"/>
      <c r="H62" s="88">
        <v>2</v>
      </c>
      <c r="I62" s="88">
        <v>2</v>
      </c>
      <c r="J62" s="88">
        <v>2</v>
      </c>
      <c r="K62" s="88"/>
      <c r="L62" s="88">
        <v>3</v>
      </c>
      <c r="M62" s="88">
        <v>1</v>
      </c>
      <c r="N62" s="88">
        <v>1</v>
      </c>
      <c r="O62" s="88">
        <v>1</v>
      </c>
      <c r="P62" s="88"/>
      <c r="Q62" s="88">
        <v>1</v>
      </c>
      <c r="R62" s="88"/>
      <c r="S62" s="88">
        <v>1</v>
      </c>
      <c r="T62" s="88"/>
      <c r="U62" s="88">
        <v>1</v>
      </c>
      <c r="V62" s="23" t="s">
        <v>23</v>
      </c>
      <c r="W62" s="23" t="s">
        <v>23</v>
      </c>
      <c r="X62" s="88">
        <f t="shared" si="34"/>
        <v>17</v>
      </c>
      <c r="Y62" s="88"/>
      <c r="Z62" s="88"/>
      <c r="AA62" s="88">
        <v>1</v>
      </c>
      <c r="AB62" s="88">
        <v>1</v>
      </c>
      <c r="AC62" s="88"/>
      <c r="AD62" s="88"/>
      <c r="AE62" s="88"/>
      <c r="AF62" s="88">
        <v>3</v>
      </c>
      <c r="AG62" s="88">
        <v>2</v>
      </c>
      <c r="AH62" s="88"/>
      <c r="AI62" s="88">
        <v>1</v>
      </c>
      <c r="AJ62" s="88"/>
      <c r="AK62" s="88">
        <v>3</v>
      </c>
      <c r="AL62" s="88">
        <v>1</v>
      </c>
      <c r="AM62" s="88">
        <v>1</v>
      </c>
      <c r="AN62" s="88"/>
      <c r="AO62" s="88">
        <v>2</v>
      </c>
      <c r="AP62" s="88"/>
      <c r="AQ62" s="88">
        <v>3</v>
      </c>
      <c r="AR62" s="88"/>
      <c r="AS62" s="88">
        <v>1</v>
      </c>
      <c r="AT62" s="88">
        <v>1</v>
      </c>
      <c r="AU62" s="88">
        <v>2</v>
      </c>
      <c r="AV62" s="88">
        <v>1</v>
      </c>
      <c r="AW62" s="88"/>
      <c r="AX62" s="88"/>
      <c r="AY62" s="88"/>
      <c r="AZ62" s="23" t="s">
        <v>23</v>
      </c>
      <c r="BA62" s="93">
        <f t="shared" ref="BA62:BA70" si="42">SUM(AA62:AY62)</f>
        <v>23</v>
      </c>
      <c r="BB62" s="18"/>
      <c r="BC62" s="18"/>
      <c r="BD62" s="28">
        <f t="shared" si="4"/>
        <v>40</v>
      </c>
      <c r="BE62" s="19"/>
      <c r="BF62" s="20"/>
    </row>
    <row r="63" spans="1:58" ht="65.25" customHeight="1" x14ac:dyDescent="0.3">
      <c r="A63" s="249"/>
      <c r="B63" s="239"/>
      <c r="C63" s="285"/>
      <c r="D63" s="34" t="s">
        <v>24</v>
      </c>
      <c r="E63" s="113">
        <v>1</v>
      </c>
      <c r="F63" s="11"/>
      <c r="G63" s="11">
        <v>1</v>
      </c>
      <c r="H63" s="11"/>
      <c r="I63" s="11"/>
      <c r="J63" s="11"/>
      <c r="K63" s="11"/>
      <c r="L63" s="11"/>
      <c r="M63" s="11">
        <v>1</v>
      </c>
      <c r="N63" s="11"/>
      <c r="O63" s="11">
        <v>1</v>
      </c>
      <c r="P63" s="11"/>
      <c r="Q63" s="11">
        <v>1</v>
      </c>
      <c r="R63" s="11"/>
      <c r="S63" s="11">
        <v>3</v>
      </c>
      <c r="T63" s="11">
        <v>1</v>
      </c>
      <c r="U63" s="11">
        <v>1</v>
      </c>
      <c r="V63" s="23" t="s">
        <v>23</v>
      </c>
      <c r="W63" s="23" t="s">
        <v>23</v>
      </c>
      <c r="X63" s="11">
        <f t="shared" si="34"/>
        <v>10</v>
      </c>
      <c r="Y63" s="34"/>
      <c r="Z63" s="34"/>
      <c r="AA63" s="11"/>
      <c r="AB63" s="11"/>
      <c r="AC63" s="34"/>
      <c r="AD63" s="34"/>
      <c r="AE63" s="34"/>
      <c r="AF63" s="34">
        <v>1</v>
      </c>
      <c r="AG63" s="34"/>
      <c r="AH63" s="34"/>
      <c r="AI63" s="34">
        <v>1</v>
      </c>
      <c r="AJ63" s="34"/>
      <c r="AK63" s="34"/>
      <c r="AL63" s="34">
        <v>1</v>
      </c>
      <c r="AM63" s="34"/>
      <c r="AN63" s="34"/>
      <c r="AO63" s="34">
        <v>1</v>
      </c>
      <c r="AP63" s="34">
        <v>1</v>
      </c>
      <c r="AQ63" s="34"/>
      <c r="AR63" s="34"/>
      <c r="AS63" s="34"/>
      <c r="AT63" s="34"/>
      <c r="AU63" s="34"/>
      <c r="AV63" s="11">
        <v>1</v>
      </c>
      <c r="AW63" s="34">
        <v>3</v>
      </c>
      <c r="AX63" s="34"/>
      <c r="AY63" s="34"/>
      <c r="AZ63" s="23" t="s">
        <v>23</v>
      </c>
      <c r="BA63" s="11">
        <f t="shared" si="42"/>
        <v>9</v>
      </c>
      <c r="BB63" s="10"/>
      <c r="BC63" s="10"/>
      <c r="BD63" s="28">
        <f t="shared" si="4"/>
        <v>19</v>
      </c>
      <c r="BE63" s="19"/>
      <c r="BF63" s="20"/>
    </row>
    <row r="64" spans="1:58" ht="31.2" x14ac:dyDescent="0.3">
      <c r="A64" s="249"/>
      <c r="B64" s="238" t="s">
        <v>158</v>
      </c>
      <c r="C64" s="284" t="s">
        <v>257</v>
      </c>
      <c r="D64" s="87" t="s">
        <v>22</v>
      </c>
      <c r="E64" s="88"/>
      <c r="F64" s="88">
        <v>4</v>
      </c>
      <c r="G64" s="88"/>
      <c r="H64" s="88">
        <v>2</v>
      </c>
      <c r="I64" s="88">
        <v>4</v>
      </c>
      <c r="J64" s="88">
        <v>2</v>
      </c>
      <c r="K64" s="88">
        <v>2</v>
      </c>
      <c r="L64" s="88">
        <v>2</v>
      </c>
      <c r="M64" s="88"/>
      <c r="N64" s="88"/>
      <c r="O64" s="88"/>
      <c r="P64" s="88"/>
      <c r="Q64" s="88"/>
      <c r="R64" s="88"/>
      <c r="S64" s="88"/>
      <c r="T64" s="88"/>
      <c r="U64" s="88"/>
      <c r="V64" s="23" t="s">
        <v>23</v>
      </c>
      <c r="W64" s="23" t="s">
        <v>23</v>
      </c>
      <c r="X64" s="88">
        <f t="shared" si="34"/>
        <v>16</v>
      </c>
      <c r="Y64" s="88"/>
      <c r="Z64" s="88"/>
      <c r="AA64" s="88"/>
      <c r="AB64" s="88"/>
      <c r="AC64" s="88"/>
      <c r="AD64" s="88"/>
      <c r="AE64" s="88"/>
      <c r="AF64" s="88">
        <v>2</v>
      </c>
      <c r="AG64" s="88">
        <v>2</v>
      </c>
      <c r="AH64" s="88"/>
      <c r="AI64" s="88">
        <v>4</v>
      </c>
      <c r="AJ64" s="88"/>
      <c r="AK64" s="88">
        <v>2</v>
      </c>
      <c r="AL64" s="88">
        <v>1</v>
      </c>
      <c r="AM64" s="88"/>
      <c r="AN64" s="88"/>
      <c r="AO64" s="88">
        <v>3</v>
      </c>
      <c r="AP64" s="88"/>
      <c r="AQ64" s="88">
        <v>2</v>
      </c>
      <c r="AR64" s="88"/>
      <c r="AS64" s="88">
        <v>2</v>
      </c>
      <c r="AT64" s="88"/>
      <c r="AU64" s="88">
        <v>2</v>
      </c>
      <c r="AV64" s="88">
        <v>1</v>
      </c>
      <c r="AW64" s="88">
        <v>1</v>
      </c>
      <c r="AX64" s="88"/>
      <c r="AY64" s="88"/>
      <c r="AZ64" s="23" t="s">
        <v>23</v>
      </c>
      <c r="BA64" s="93">
        <f t="shared" si="42"/>
        <v>22</v>
      </c>
      <c r="BB64" s="10"/>
      <c r="BC64" s="10"/>
      <c r="BD64" s="28">
        <f t="shared" si="4"/>
        <v>38</v>
      </c>
      <c r="BE64" s="19"/>
      <c r="BF64" s="20"/>
    </row>
    <row r="65" spans="1:58" ht="52.5" customHeight="1" x14ac:dyDescent="0.3">
      <c r="A65" s="249"/>
      <c r="B65" s="239"/>
      <c r="C65" s="285"/>
      <c r="D65" s="34" t="s">
        <v>24</v>
      </c>
      <c r="E65" s="113">
        <v>2</v>
      </c>
      <c r="F65" s="11"/>
      <c r="G65" s="11"/>
      <c r="H65" s="11">
        <v>1</v>
      </c>
      <c r="I65" s="11"/>
      <c r="J65" s="11"/>
      <c r="K65" s="11"/>
      <c r="L65" s="11"/>
      <c r="M65" s="11">
        <v>1</v>
      </c>
      <c r="N65" s="11"/>
      <c r="O65" s="11"/>
      <c r="P65" s="11">
        <v>1</v>
      </c>
      <c r="Q65" s="11"/>
      <c r="R65" s="11">
        <v>1</v>
      </c>
      <c r="S65" s="11">
        <v>1</v>
      </c>
      <c r="T65" s="11"/>
      <c r="U65" s="11">
        <v>1</v>
      </c>
      <c r="V65" s="23" t="s">
        <v>23</v>
      </c>
      <c r="W65" s="23" t="s">
        <v>23</v>
      </c>
      <c r="X65" s="11">
        <f t="shared" si="34"/>
        <v>8</v>
      </c>
      <c r="Y65" s="34"/>
      <c r="Z65" s="34"/>
      <c r="AA65" s="11">
        <v>1</v>
      </c>
      <c r="AB65" s="11"/>
      <c r="AC65" s="11">
        <v>2</v>
      </c>
      <c r="AD65" s="11"/>
      <c r="AE65" s="11">
        <v>2</v>
      </c>
      <c r="AF65" s="34"/>
      <c r="AG65" s="34"/>
      <c r="AH65" s="34">
        <v>1</v>
      </c>
      <c r="AI65" s="34"/>
      <c r="AJ65" s="34"/>
      <c r="AK65" s="34">
        <v>1</v>
      </c>
      <c r="AL65" s="34">
        <v>1</v>
      </c>
      <c r="AM65" s="34"/>
      <c r="AN65" s="34">
        <v>1</v>
      </c>
      <c r="AO65" s="34"/>
      <c r="AP65" s="34"/>
      <c r="AQ65" s="34"/>
      <c r="AR65" s="34"/>
      <c r="AS65" s="34"/>
      <c r="AT65" s="34"/>
      <c r="AU65" s="34"/>
      <c r="AV65" s="15"/>
      <c r="AW65" s="34">
        <v>2</v>
      </c>
      <c r="AX65" s="34"/>
      <c r="AY65" s="34"/>
      <c r="AZ65" s="23" t="s">
        <v>23</v>
      </c>
      <c r="BA65" s="11">
        <f t="shared" si="42"/>
        <v>11</v>
      </c>
      <c r="BB65" s="10"/>
      <c r="BC65" s="10"/>
      <c r="BD65" s="28">
        <f t="shared" si="4"/>
        <v>19</v>
      </c>
      <c r="BE65" s="19"/>
      <c r="BF65" s="20"/>
    </row>
    <row r="66" spans="1:58" ht="24.75" customHeight="1" x14ac:dyDescent="0.3">
      <c r="A66" s="249"/>
      <c r="B66" s="53" t="s">
        <v>159</v>
      </c>
      <c r="C66" s="279" t="s">
        <v>44</v>
      </c>
      <c r="D66" s="52" t="s">
        <v>160</v>
      </c>
      <c r="E66" s="107">
        <v>6</v>
      </c>
      <c r="F66" s="52"/>
      <c r="G66" s="52">
        <v>6</v>
      </c>
      <c r="H66" s="52"/>
      <c r="I66" s="52"/>
      <c r="J66" s="52"/>
      <c r="K66" s="52">
        <v>6</v>
      </c>
      <c r="L66" s="52"/>
      <c r="M66" s="52">
        <v>6</v>
      </c>
      <c r="N66" s="52">
        <v>6</v>
      </c>
      <c r="O66" s="52">
        <v>6</v>
      </c>
      <c r="P66" s="52">
        <v>6</v>
      </c>
      <c r="Q66" s="52">
        <v>6</v>
      </c>
      <c r="R66" s="52">
        <v>6</v>
      </c>
      <c r="S66" s="52">
        <v>6</v>
      </c>
      <c r="T66" s="52">
        <v>6</v>
      </c>
      <c r="U66" s="52">
        <v>6</v>
      </c>
      <c r="V66" s="23" t="s">
        <v>23</v>
      </c>
      <c r="W66" s="23" t="s">
        <v>23</v>
      </c>
      <c r="X66" s="90">
        <f t="shared" si="34"/>
        <v>72</v>
      </c>
      <c r="Y66" s="90"/>
      <c r="Z66" s="90"/>
      <c r="AA66" s="56">
        <v>6</v>
      </c>
      <c r="AB66" s="56">
        <v>6</v>
      </c>
      <c r="AC66" s="56">
        <v>6</v>
      </c>
      <c r="AD66" s="56">
        <v>6</v>
      </c>
      <c r="AE66" s="56">
        <v>6</v>
      </c>
      <c r="AF66" s="56"/>
      <c r="AG66" s="56"/>
      <c r="AH66" s="56">
        <v>6</v>
      </c>
      <c r="AI66" s="56"/>
      <c r="AJ66" s="56">
        <v>6</v>
      </c>
      <c r="AK66" s="56"/>
      <c r="AL66" s="56"/>
      <c r="AM66" s="56">
        <v>6</v>
      </c>
      <c r="AN66" s="56">
        <v>6</v>
      </c>
      <c r="AO66" s="56"/>
      <c r="AP66" s="56">
        <v>6</v>
      </c>
      <c r="AQ66" s="56"/>
      <c r="AR66" s="56">
        <v>6</v>
      </c>
      <c r="AS66" s="56"/>
      <c r="AT66" s="56"/>
      <c r="AU66" s="56"/>
      <c r="AV66" s="56"/>
      <c r="AW66" s="56">
        <v>6</v>
      </c>
      <c r="AX66" s="56"/>
      <c r="AY66" s="56"/>
      <c r="AZ66" s="23" t="s">
        <v>23</v>
      </c>
      <c r="BA66" s="90">
        <f t="shared" si="42"/>
        <v>72</v>
      </c>
      <c r="BB66" s="18"/>
      <c r="BC66" s="18"/>
      <c r="BD66" s="28">
        <f t="shared" si="4"/>
        <v>144</v>
      </c>
      <c r="BE66" s="19"/>
      <c r="BF66" s="20"/>
    </row>
    <row r="67" spans="1:58" ht="25.5" customHeight="1" x14ac:dyDescent="0.3">
      <c r="A67" s="249"/>
      <c r="B67" s="53" t="s">
        <v>161</v>
      </c>
      <c r="C67" s="280"/>
      <c r="D67" s="52" t="s">
        <v>162</v>
      </c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23" t="s">
        <v>23</v>
      </c>
      <c r="W67" s="23" t="s">
        <v>23</v>
      </c>
      <c r="X67" s="90">
        <f t="shared" si="34"/>
        <v>0</v>
      </c>
      <c r="Y67" s="90"/>
      <c r="Z67" s="90"/>
      <c r="AA67" s="91"/>
      <c r="AB67" s="91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>
        <v>36</v>
      </c>
      <c r="AY67" s="56"/>
      <c r="AZ67" s="23" t="s">
        <v>23</v>
      </c>
      <c r="BA67" s="90">
        <f t="shared" si="42"/>
        <v>36</v>
      </c>
      <c r="BB67" s="18"/>
      <c r="BC67" s="18"/>
      <c r="BD67" s="28">
        <f t="shared" si="4"/>
        <v>36</v>
      </c>
      <c r="BE67" s="19"/>
      <c r="BF67" s="20"/>
    </row>
    <row r="68" spans="1:58" ht="15.6" x14ac:dyDescent="0.3">
      <c r="A68" s="249"/>
      <c r="B68" s="281" t="s">
        <v>52</v>
      </c>
      <c r="C68" s="282"/>
      <c r="D68" s="283"/>
      <c r="E68" s="126">
        <f>SUM(E69,E70)</f>
        <v>51</v>
      </c>
      <c r="F68" s="126">
        <f t="shared" ref="F68:U68" si="43">SUM(F69,F70)</f>
        <v>51</v>
      </c>
      <c r="G68" s="126">
        <f t="shared" si="43"/>
        <v>52</v>
      </c>
      <c r="H68" s="126">
        <f t="shared" si="43"/>
        <v>51</v>
      </c>
      <c r="I68" s="126">
        <f t="shared" si="43"/>
        <v>51</v>
      </c>
      <c r="J68" s="126">
        <f t="shared" si="43"/>
        <v>51</v>
      </c>
      <c r="K68" s="126">
        <f t="shared" si="43"/>
        <v>51</v>
      </c>
      <c r="L68" s="126">
        <f t="shared" si="43"/>
        <v>51</v>
      </c>
      <c r="M68" s="126">
        <f t="shared" si="43"/>
        <v>51</v>
      </c>
      <c r="N68" s="126">
        <f t="shared" si="43"/>
        <v>51</v>
      </c>
      <c r="O68" s="126">
        <f t="shared" si="43"/>
        <v>51</v>
      </c>
      <c r="P68" s="126">
        <f t="shared" si="43"/>
        <v>51</v>
      </c>
      <c r="Q68" s="126">
        <f t="shared" si="43"/>
        <v>51</v>
      </c>
      <c r="R68" s="126">
        <f t="shared" si="43"/>
        <v>51</v>
      </c>
      <c r="S68" s="126">
        <f t="shared" si="43"/>
        <v>51</v>
      </c>
      <c r="T68" s="126">
        <f t="shared" si="43"/>
        <v>51</v>
      </c>
      <c r="U68" s="126">
        <f t="shared" si="43"/>
        <v>51</v>
      </c>
      <c r="V68" s="34"/>
      <c r="W68" s="34"/>
      <c r="X68" s="34">
        <f t="shared" si="34"/>
        <v>868</v>
      </c>
      <c r="Y68" s="34"/>
      <c r="Z68" s="34"/>
      <c r="AA68" s="11">
        <f>SUM(AA69,AA70)</f>
        <v>51</v>
      </c>
      <c r="AB68" s="11">
        <f t="shared" ref="AB68:AY68" si="44">SUM(AB69,AB70)</f>
        <v>51</v>
      </c>
      <c r="AC68" s="11">
        <f t="shared" si="44"/>
        <v>51</v>
      </c>
      <c r="AD68" s="11">
        <f t="shared" si="44"/>
        <v>51</v>
      </c>
      <c r="AE68" s="11">
        <f t="shared" si="44"/>
        <v>51</v>
      </c>
      <c r="AF68" s="11">
        <f t="shared" si="44"/>
        <v>51</v>
      </c>
      <c r="AG68" s="11">
        <f t="shared" si="44"/>
        <v>51</v>
      </c>
      <c r="AH68" s="11">
        <f t="shared" si="44"/>
        <v>51</v>
      </c>
      <c r="AI68" s="11">
        <f t="shared" si="44"/>
        <v>51</v>
      </c>
      <c r="AJ68" s="11">
        <f t="shared" si="44"/>
        <v>52</v>
      </c>
      <c r="AK68" s="11">
        <f t="shared" si="44"/>
        <v>51</v>
      </c>
      <c r="AL68" s="11">
        <f t="shared" si="44"/>
        <v>52</v>
      </c>
      <c r="AM68" s="11">
        <f t="shared" si="44"/>
        <v>53</v>
      </c>
      <c r="AN68" s="11">
        <f t="shared" si="44"/>
        <v>51</v>
      </c>
      <c r="AO68" s="11">
        <f t="shared" si="44"/>
        <v>53</v>
      </c>
      <c r="AP68" s="11">
        <f t="shared" si="44"/>
        <v>51</v>
      </c>
      <c r="AQ68" s="11">
        <f t="shared" si="44"/>
        <v>53</v>
      </c>
      <c r="AR68" s="11">
        <f t="shared" si="44"/>
        <v>51</v>
      </c>
      <c r="AS68" s="11">
        <f t="shared" si="44"/>
        <v>51</v>
      </c>
      <c r="AT68" s="11">
        <f t="shared" si="44"/>
        <v>51</v>
      </c>
      <c r="AU68" s="11">
        <f t="shared" si="44"/>
        <v>51</v>
      </c>
      <c r="AV68" s="11">
        <f t="shared" si="44"/>
        <v>51</v>
      </c>
      <c r="AW68" s="11">
        <f t="shared" si="44"/>
        <v>52</v>
      </c>
      <c r="AX68" s="11">
        <f t="shared" si="44"/>
        <v>36</v>
      </c>
      <c r="AY68" s="11">
        <f t="shared" si="44"/>
        <v>0</v>
      </c>
      <c r="AZ68" s="34"/>
      <c r="BA68" s="21">
        <f t="shared" si="42"/>
        <v>1218</v>
      </c>
      <c r="BB68" s="3"/>
      <c r="BC68" s="3"/>
      <c r="BD68" s="28">
        <f t="shared" si="4"/>
        <v>2086</v>
      </c>
      <c r="BE68" s="19"/>
      <c r="BF68" s="20"/>
    </row>
    <row r="69" spans="1:58" ht="15.6" x14ac:dyDescent="0.3">
      <c r="A69" s="249"/>
      <c r="B69" s="273" t="s">
        <v>53</v>
      </c>
      <c r="C69" s="274"/>
      <c r="D69" s="275"/>
      <c r="E69" s="42">
        <f t="shared" ref="E69:U69" si="45">SUM(E10,E46,E60)</f>
        <v>36</v>
      </c>
      <c r="F69" s="42">
        <f t="shared" si="45"/>
        <v>36</v>
      </c>
      <c r="G69" s="42">
        <f t="shared" si="45"/>
        <v>36</v>
      </c>
      <c r="H69" s="42">
        <f t="shared" si="45"/>
        <v>36</v>
      </c>
      <c r="I69" s="42">
        <f t="shared" si="45"/>
        <v>36</v>
      </c>
      <c r="J69" s="42">
        <f t="shared" si="45"/>
        <v>36</v>
      </c>
      <c r="K69" s="42">
        <f t="shared" si="45"/>
        <v>36</v>
      </c>
      <c r="L69" s="42">
        <f t="shared" si="45"/>
        <v>36</v>
      </c>
      <c r="M69" s="42">
        <f t="shared" si="45"/>
        <v>36</v>
      </c>
      <c r="N69" s="42">
        <f t="shared" si="45"/>
        <v>36</v>
      </c>
      <c r="O69" s="42">
        <f t="shared" si="45"/>
        <v>36</v>
      </c>
      <c r="P69" s="42">
        <f t="shared" si="45"/>
        <v>36</v>
      </c>
      <c r="Q69" s="42">
        <f t="shared" si="45"/>
        <v>36</v>
      </c>
      <c r="R69" s="42">
        <f t="shared" si="45"/>
        <v>36</v>
      </c>
      <c r="S69" s="42">
        <f t="shared" si="45"/>
        <v>36</v>
      </c>
      <c r="T69" s="42">
        <f t="shared" si="45"/>
        <v>36</v>
      </c>
      <c r="U69" s="42">
        <f t="shared" si="45"/>
        <v>36</v>
      </c>
      <c r="V69" s="42"/>
      <c r="W69" s="42"/>
      <c r="X69" s="42">
        <f t="shared" si="34"/>
        <v>612</v>
      </c>
      <c r="Y69" s="42"/>
      <c r="Z69" s="42"/>
      <c r="AA69" s="42">
        <f>SUM(AA10,AA46,AA58)</f>
        <v>36</v>
      </c>
      <c r="AB69" s="42">
        <f t="shared" ref="AB69:AY69" si="46">SUM(AB10,AB46,AB58)</f>
        <v>36</v>
      </c>
      <c r="AC69" s="42">
        <f t="shared" si="46"/>
        <v>36</v>
      </c>
      <c r="AD69" s="42">
        <f t="shared" si="46"/>
        <v>36</v>
      </c>
      <c r="AE69" s="42">
        <f t="shared" si="46"/>
        <v>36</v>
      </c>
      <c r="AF69" s="42">
        <f t="shared" si="46"/>
        <v>36</v>
      </c>
      <c r="AG69" s="42">
        <f t="shared" si="46"/>
        <v>36</v>
      </c>
      <c r="AH69" s="42">
        <f t="shared" si="46"/>
        <v>36</v>
      </c>
      <c r="AI69" s="42">
        <f t="shared" si="46"/>
        <v>36</v>
      </c>
      <c r="AJ69" s="42">
        <f t="shared" si="46"/>
        <v>36</v>
      </c>
      <c r="AK69" s="42">
        <f t="shared" si="46"/>
        <v>36</v>
      </c>
      <c r="AL69" s="42">
        <f t="shared" si="46"/>
        <v>36</v>
      </c>
      <c r="AM69" s="42">
        <f t="shared" si="46"/>
        <v>36</v>
      </c>
      <c r="AN69" s="42">
        <f t="shared" si="46"/>
        <v>36</v>
      </c>
      <c r="AO69" s="42">
        <f t="shared" si="46"/>
        <v>36</v>
      </c>
      <c r="AP69" s="42">
        <f t="shared" si="46"/>
        <v>36</v>
      </c>
      <c r="AQ69" s="42">
        <f t="shared" si="46"/>
        <v>36</v>
      </c>
      <c r="AR69" s="42">
        <f t="shared" si="46"/>
        <v>36</v>
      </c>
      <c r="AS69" s="42">
        <f t="shared" si="46"/>
        <v>36</v>
      </c>
      <c r="AT69" s="42">
        <f t="shared" si="46"/>
        <v>36</v>
      </c>
      <c r="AU69" s="42">
        <f t="shared" si="46"/>
        <v>36</v>
      </c>
      <c r="AV69" s="42">
        <f t="shared" si="46"/>
        <v>36</v>
      </c>
      <c r="AW69" s="42">
        <f t="shared" si="46"/>
        <v>36</v>
      </c>
      <c r="AX69" s="42">
        <f t="shared" si="46"/>
        <v>36</v>
      </c>
      <c r="AY69" s="42">
        <f t="shared" si="46"/>
        <v>0</v>
      </c>
      <c r="AZ69" s="41"/>
      <c r="BA69" s="21">
        <f t="shared" si="42"/>
        <v>864</v>
      </c>
      <c r="BB69" s="12"/>
      <c r="BC69" s="12"/>
      <c r="BD69" s="28">
        <f t="shared" si="4"/>
        <v>1476</v>
      </c>
      <c r="BE69" s="19"/>
      <c r="BF69" s="20"/>
    </row>
    <row r="70" spans="1:58" ht="16.2" thickBot="1" x14ac:dyDescent="0.35">
      <c r="A70" s="250"/>
      <c r="B70" s="276" t="s">
        <v>54</v>
      </c>
      <c r="C70" s="277"/>
      <c r="D70" s="278"/>
      <c r="E70" s="43">
        <f t="shared" ref="E70:U70" si="47">SUM(E11,E47,E59)</f>
        <v>15</v>
      </c>
      <c r="F70" s="43">
        <f t="shared" si="47"/>
        <v>15</v>
      </c>
      <c r="G70" s="43">
        <f t="shared" si="47"/>
        <v>16</v>
      </c>
      <c r="H70" s="43">
        <f t="shared" si="47"/>
        <v>15</v>
      </c>
      <c r="I70" s="43">
        <f t="shared" si="47"/>
        <v>15</v>
      </c>
      <c r="J70" s="43">
        <f t="shared" si="47"/>
        <v>15</v>
      </c>
      <c r="K70" s="43">
        <f t="shared" si="47"/>
        <v>15</v>
      </c>
      <c r="L70" s="43">
        <f t="shared" si="47"/>
        <v>15</v>
      </c>
      <c r="M70" s="43">
        <f t="shared" si="47"/>
        <v>15</v>
      </c>
      <c r="N70" s="43">
        <f t="shared" si="47"/>
        <v>15</v>
      </c>
      <c r="O70" s="43">
        <f t="shared" si="47"/>
        <v>15</v>
      </c>
      <c r="P70" s="43">
        <f t="shared" si="47"/>
        <v>15</v>
      </c>
      <c r="Q70" s="43">
        <f t="shared" si="47"/>
        <v>15</v>
      </c>
      <c r="R70" s="43">
        <f t="shared" si="47"/>
        <v>15</v>
      </c>
      <c r="S70" s="43">
        <f t="shared" si="47"/>
        <v>15</v>
      </c>
      <c r="T70" s="43">
        <f t="shared" si="47"/>
        <v>15</v>
      </c>
      <c r="U70" s="43">
        <f t="shared" si="47"/>
        <v>15</v>
      </c>
      <c r="V70" s="43"/>
      <c r="W70" s="43"/>
      <c r="X70" s="44">
        <v>201</v>
      </c>
      <c r="Y70" s="43"/>
      <c r="Z70" s="43"/>
      <c r="AA70" s="46">
        <f>SUM(AA11,AA47,AA59)</f>
        <v>15</v>
      </c>
      <c r="AB70" s="46">
        <f t="shared" ref="AB70:AY70" si="48">SUM(AB11,AB47,AB59)</f>
        <v>15</v>
      </c>
      <c r="AC70" s="46">
        <f t="shared" si="48"/>
        <v>15</v>
      </c>
      <c r="AD70" s="46">
        <f t="shared" si="48"/>
        <v>15</v>
      </c>
      <c r="AE70" s="46">
        <f t="shared" si="48"/>
        <v>15</v>
      </c>
      <c r="AF70" s="46">
        <f t="shared" si="48"/>
        <v>15</v>
      </c>
      <c r="AG70" s="46">
        <f t="shared" si="48"/>
        <v>15</v>
      </c>
      <c r="AH70" s="46">
        <f t="shared" si="48"/>
        <v>15</v>
      </c>
      <c r="AI70" s="46">
        <f t="shared" si="48"/>
        <v>15</v>
      </c>
      <c r="AJ70" s="46">
        <f t="shared" si="48"/>
        <v>16</v>
      </c>
      <c r="AK70" s="46">
        <f t="shared" si="48"/>
        <v>15</v>
      </c>
      <c r="AL70" s="46">
        <f t="shared" si="48"/>
        <v>16</v>
      </c>
      <c r="AM70" s="46">
        <f t="shared" si="48"/>
        <v>17</v>
      </c>
      <c r="AN70" s="46">
        <f t="shared" si="48"/>
        <v>15</v>
      </c>
      <c r="AO70" s="46">
        <f t="shared" si="48"/>
        <v>17</v>
      </c>
      <c r="AP70" s="46">
        <f t="shared" si="48"/>
        <v>15</v>
      </c>
      <c r="AQ70" s="46">
        <f t="shared" si="48"/>
        <v>17</v>
      </c>
      <c r="AR70" s="46">
        <f t="shared" si="48"/>
        <v>15</v>
      </c>
      <c r="AS70" s="46">
        <f t="shared" si="48"/>
        <v>15</v>
      </c>
      <c r="AT70" s="46">
        <f t="shared" si="48"/>
        <v>15</v>
      </c>
      <c r="AU70" s="46">
        <f t="shared" si="48"/>
        <v>15</v>
      </c>
      <c r="AV70" s="46">
        <f t="shared" si="48"/>
        <v>15</v>
      </c>
      <c r="AW70" s="46">
        <f t="shared" si="48"/>
        <v>16</v>
      </c>
      <c r="AX70" s="46">
        <f t="shared" si="48"/>
        <v>0</v>
      </c>
      <c r="AY70" s="46">
        <f t="shared" si="48"/>
        <v>0</v>
      </c>
      <c r="AZ70" s="43"/>
      <c r="BA70" s="21">
        <f t="shared" si="42"/>
        <v>354</v>
      </c>
      <c r="BB70" s="16"/>
      <c r="BC70" s="16"/>
      <c r="BD70" s="28">
        <f t="shared" si="4"/>
        <v>555</v>
      </c>
      <c r="BE70" s="13"/>
      <c r="BF70" s="14"/>
    </row>
    <row r="76" spans="1:58" x14ac:dyDescent="0.3">
      <c r="F76" s="127"/>
    </row>
    <row r="84" spans="7:14" x14ac:dyDescent="0.3">
      <c r="G84" s="1"/>
      <c r="H84" s="1"/>
      <c r="I84" s="1"/>
      <c r="J84" s="1"/>
      <c r="K84" s="1"/>
      <c r="L84" s="1"/>
      <c r="M84" s="1"/>
      <c r="N84" s="1"/>
    </row>
  </sheetData>
  <mergeCells count="91">
    <mergeCell ref="B69:D69"/>
    <mergeCell ref="B70:D70"/>
    <mergeCell ref="C66:C67"/>
    <mergeCell ref="B68:D68"/>
    <mergeCell ref="B62:B63"/>
    <mergeCell ref="C62:C63"/>
    <mergeCell ref="B64:B65"/>
    <mergeCell ref="C64:C65"/>
    <mergeCell ref="B54:B55"/>
    <mergeCell ref="C54:C55"/>
    <mergeCell ref="B56:B57"/>
    <mergeCell ref="C56:C57"/>
    <mergeCell ref="B58:B59"/>
    <mergeCell ref="C58:C59"/>
    <mergeCell ref="B50:B51"/>
    <mergeCell ref="C50:C51"/>
    <mergeCell ref="B52:B53"/>
    <mergeCell ref="C52:C53"/>
    <mergeCell ref="B42:B43"/>
    <mergeCell ref="C42:C43"/>
    <mergeCell ref="B44:B45"/>
    <mergeCell ref="C44:C45"/>
    <mergeCell ref="B60:B61"/>
    <mergeCell ref="C60:C61"/>
    <mergeCell ref="B38:B39"/>
    <mergeCell ref="C38:C39"/>
    <mergeCell ref="B22:B23"/>
    <mergeCell ref="C22:C23"/>
    <mergeCell ref="B24:B25"/>
    <mergeCell ref="C24:C25"/>
    <mergeCell ref="C46:C47"/>
    <mergeCell ref="B48:B49"/>
    <mergeCell ref="C48:C49"/>
    <mergeCell ref="B28:B29"/>
    <mergeCell ref="C28:C29"/>
    <mergeCell ref="B40:B41"/>
    <mergeCell ref="C40:C41"/>
    <mergeCell ref="B34:B35"/>
    <mergeCell ref="A10:A70"/>
    <mergeCell ref="B10:B11"/>
    <mergeCell ref="C10:C11"/>
    <mergeCell ref="B12:B13"/>
    <mergeCell ref="C12:C13"/>
    <mergeCell ref="B14:B15"/>
    <mergeCell ref="C14:C15"/>
    <mergeCell ref="B16:B17"/>
    <mergeCell ref="C16:C17"/>
    <mergeCell ref="B18:B19"/>
    <mergeCell ref="B30:B31"/>
    <mergeCell ref="C30:C31"/>
    <mergeCell ref="B32:B33"/>
    <mergeCell ref="C32:C33"/>
    <mergeCell ref="B26:B27"/>
    <mergeCell ref="C26:C27"/>
    <mergeCell ref="C34:C35"/>
    <mergeCell ref="B36:B37"/>
    <mergeCell ref="C36:C37"/>
    <mergeCell ref="X5:Z5"/>
    <mergeCell ref="AA5:AB5"/>
    <mergeCell ref="X6:X9"/>
    <mergeCell ref="Y6:Y9"/>
    <mergeCell ref="Z6:Z9"/>
    <mergeCell ref="AA6:AV6"/>
    <mergeCell ref="R5:U5"/>
    <mergeCell ref="C18:C19"/>
    <mergeCell ref="B20:B21"/>
    <mergeCell ref="C20:C21"/>
    <mergeCell ref="J5:M5"/>
    <mergeCell ref="N5:Q5"/>
    <mergeCell ref="E6:W6"/>
    <mergeCell ref="BA5:BC5"/>
    <mergeCell ref="BD5:BF5"/>
    <mergeCell ref="AC5:AF5"/>
    <mergeCell ref="AG5:AJ5"/>
    <mergeCell ref="AP5:AT5"/>
    <mergeCell ref="BA6:BA9"/>
    <mergeCell ref="BB6:BB9"/>
    <mergeCell ref="A3:BF3"/>
    <mergeCell ref="A5:A9"/>
    <mergeCell ref="B5:B9"/>
    <mergeCell ref="C5:C9"/>
    <mergeCell ref="D5:D9"/>
    <mergeCell ref="E5:I5"/>
    <mergeCell ref="V5:W5"/>
    <mergeCell ref="BC6:BC9"/>
    <mergeCell ref="BD6:BD9"/>
    <mergeCell ref="BE6:BE9"/>
    <mergeCell ref="BF6:BF9"/>
    <mergeCell ref="E8:W8"/>
    <mergeCell ref="AA8:AV8"/>
    <mergeCell ref="AU5:AX5"/>
  </mergeCells>
  <pageMargins left="0" right="0" top="0" bottom="0" header="0" footer="0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96"/>
  <sheetViews>
    <sheetView topLeftCell="I64" zoomScale="70" zoomScaleNormal="70" workbookViewId="0">
      <selection activeCell="AE28" sqref="AE28"/>
    </sheetView>
  </sheetViews>
  <sheetFormatPr defaultRowHeight="14.4" x14ac:dyDescent="0.3"/>
  <cols>
    <col min="1" max="1" width="7.6640625" customWidth="1"/>
    <col min="2" max="2" width="9.109375" customWidth="1"/>
    <col min="3" max="3" width="19.109375" customWidth="1"/>
    <col min="5" max="5" width="9.109375" style="1"/>
    <col min="7" max="7" width="13" bestFit="1" customWidth="1"/>
    <col min="24" max="24" width="9.5546875" bestFit="1" customWidth="1"/>
    <col min="25" max="25" width="10.6640625" customWidth="1"/>
    <col min="26" max="26" width="11.6640625" customWidth="1"/>
    <col min="27" max="27" width="13.44140625" customWidth="1"/>
    <col min="28" max="28" width="10" customWidth="1"/>
    <col min="38" max="38" width="8.5546875" customWidth="1"/>
    <col min="39" max="39" width="8.6640625" customWidth="1"/>
    <col min="40" max="40" width="9" customWidth="1"/>
    <col min="41" max="41" width="9.88671875" style="1" customWidth="1"/>
    <col min="48" max="48" width="9.109375" style="1"/>
    <col min="50" max="50" width="11.44140625" customWidth="1"/>
    <col min="52" max="52" width="9.5546875" bestFit="1" customWidth="1"/>
  </cols>
  <sheetData>
    <row r="1" spans="1:57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57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</row>
    <row r="3" spans="1:57" ht="21" x14ac:dyDescent="0.4">
      <c r="A3" s="222" t="s">
        <v>383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</row>
    <row r="4" spans="1:57" ht="15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</row>
    <row r="5" spans="1:57" ht="15.75" customHeight="1" x14ac:dyDescent="0.3">
      <c r="A5" s="223" t="s">
        <v>0</v>
      </c>
      <c r="B5" s="226" t="s">
        <v>1</v>
      </c>
      <c r="C5" s="228" t="s">
        <v>2</v>
      </c>
      <c r="D5" s="228" t="s">
        <v>3</v>
      </c>
      <c r="E5" s="103"/>
      <c r="F5" s="230" t="s">
        <v>201</v>
      </c>
      <c r="G5" s="230"/>
      <c r="H5" s="230"/>
      <c r="I5" s="230"/>
      <c r="J5" s="230" t="s">
        <v>202</v>
      </c>
      <c r="K5" s="230"/>
      <c r="L5" s="230"/>
      <c r="M5" s="230"/>
      <c r="N5" s="230"/>
      <c r="O5" s="230" t="s">
        <v>203</v>
      </c>
      <c r="P5" s="230"/>
      <c r="Q5" s="230"/>
      <c r="R5" s="230"/>
      <c r="S5" s="230" t="s">
        <v>204</v>
      </c>
      <c r="T5" s="230"/>
      <c r="U5" s="230"/>
      <c r="V5" s="230" t="s">
        <v>8</v>
      </c>
      <c r="W5" s="230"/>
      <c r="X5" s="308" t="s">
        <v>9</v>
      </c>
      <c r="Y5" s="309"/>
      <c r="Z5" s="230" t="s">
        <v>352</v>
      </c>
      <c r="AA5" s="230"/>
      <c r="AB5" s="230"/>
      <c r="AC5" s="230" t="s">
        <v>353</v>
      </c>
      <c r="AD5" s="230"/>
      <c r="AE5" s="230"/>
      <c r="AF5" s="230"/>
      <c r="AG5" s="230" t="s">
        <v>354</v>
      </c>
      <c r="AH5" s="230"/>
      <c r="AI5" s="230"/>
      <c r="AJ5" s="230"/>
      <c r="AK5" s="310" t="s">
        <v>360</v>
      </c>
      <c r="AL5" s="311"/>
      <c r="AM5" s="311"/>
      <c r="AN5" s="311"/>
      <c r="AO5" s="312"/>
      <c r="AP5" s="230" t="s">
        <v>355</v>
      </c>
      <c r="AQ5" s="230"/>
      <c r="AR5" s="230"/>
      <c r="AS5" s="230"/>
      <c r="AT5" s="230" t="s">
        <v>356</v>
      </c>
      <c r="AU5" s="230"/>
      <c r="AV5" s="230"/>
      <c r="AW5" s="230"/>
      <c r="AX5" s="230"/>
      <c r="AY5" s="9"/>
      <c r="AZ5" s="234" t="s">
        <v>10</v>
      </c>
      <c r="BA5" s="234"/>
      <c r="BB5" s="234"/>
      <c r="BC5" s="234" t="s">
        <v>11</v>
      </c>
      <c r="BD5" s="234"/>
      <c r="BE5" s="235"/>
    </row>
    <row r="6" spans="1:57" ht="15.75" customHeight="1" x14ac:dyDescent="0.3">
      <c r="A6" s="224"/>
      <c r="B6" s="227"/>
      <c r="C6" s="229"/>
      <c r="D6" s="229"/>
      <c r="E6" s="104"/>
      <c r="F6" s="242" t="s">
        <v>12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1" t="s">
        <v>13</v>
      </c>
      <c r="Y6" s="295" t="s">
        <v>14</v>
      </c>
      <c r="Z6" s="242" t="s">
        <v>12</v>
      </c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69"/>
      <c r="AW6" s="33"/>
      <c r="AX6" s="33"/>
      <c r="AY6" s="4"/>
      <c r="AZ6" s="221" t="s">
        <v>13</v>
      </c>
      <c r="BA6" s="221" t="s">
        <v>14</v>
      </c>
      <c r="BB6" s="221" t="s">
        <v>15</v>
      </c>
      <c r="BC6" s="221" t="s">
        <v>13</v>
      </c>
      <c r="BD6" s="221" t="s">
        <v>14</v>
      </c>
      <c r="BE6" s="231" t="s">
        <v>15</v>
      </c>
    </row>
    <row r="7" spans="1:57" ht="33.75" customHeight="1" x14ac:dyDescent="0.3">
      <c r="A7" s="224"/>
      <c r="B7" s="227"/>
      <c r="C7" s="229"/>
      <c r="D7" s="229"/>
      <c r="E7" s="36" t="s">
        <v>343</v>
      </c>
      <c r="F7" s="36" t="s">
        <v>207</v>
      </c>
      <c r="G7" s="36" t="s">
        <v>344</v>
      </c>
      <c r="H7" s="36" t="s">
        <v>57</v>
      </c>
      <c r="I7" s="36" t="s">
        <v>58</v>
      </c>
      <c r="J7" s="36" t="s">
        <v>59</v>
      </c>
      <c r="K7" s="36" t="s">
        <v>60</v>
      </c>
      <c r="L7" s="36" t="s">
        <v>165</v>
      </c>
      <c r="M7" s="36" t="s">
        <v>166</v>
      </c>
      <c r="N7" s="36" t="s">
        <v>62</v>
      </c>
      <c r="O7" s="36" t="s">
        <v>63</v>
      </c>
      <c r="P7" s="36" t="s">
        <v>64</v>
      </c>
      <c r="Q7" s="36" t="s">
        <v>65</v>
      </c>
      <c r="R7" s="36" t="s">
        <v>66</v>
      </c>
      <c r="S7" s="36" t="s">
        <v>67</v>
      </c>
      <c r="T7" s="36" t="s">
        <v>68</v>
      </c>
      <c r="U7" s="36" t="s">
        <v>69</v>
      </c>
      <c r="V7" s="34" t="s">
        <v>205</v>
      </c>
      <c r="W7" s="34" t="s">
        <v>206</v>
      </c>
      <c r="X7" s="241"/>
      <c r="Y7" s="296"/>
      <c r="Z7" s="138" t="s">
        <v>357</v>
      </c>
      <c r="AA7" s="138" t="s">
        <v>358</v>
      </c>
      <c r="AB7" s="138" t="s">
        <v>359</v>
      </c>
      <c r="AC7" s="134" t="s">
        <v>177</v>
      </c>
      <c r="AD7" s="134" t="s">
        <v>345</v>
      </c>
      <c r="AE7" s="134" t="s">
        <v>109</v>
      </c>
      <c r="AF7" s="134" t="s">
        <v>346</v>
      </c>
      <c r="AG7" s="134" t="s">
        <v>347</v>
      </c>
      <c r="AH7" s="134" t="s">
        <v>180</v>
      </c>
      <c r="AI7" s="134" t="s">
        <v>348</v>
      </c>
      <c r="AJ7" s="134" t="s">
        <v>349</v>
      </c>
      <c r="AK7" s="134" t="s">
        <v>350</v>
      </c>
      <c r="AL7" s="34" t="s">
        <v>221</v>
      </c>
      <c r="AM7" s="34" t="s">
        <v>222</v>
      </c>
      <c r="AN7" s="34" t="s">
        <v>223</v>
      </c>
      <c r="AO7" s="34" t="s">
        <v>224</v>
      </c>
      <c r="AP7" s="34" t="s">
        <v>225</v>
      </c>
      <c r="AQ7" s="34" t="s">
        <v>226</v>
      </c>
      <c r="AR7" s="34" t="s">
        <v>227</v>
      </c>
      <c r="AS7" s="34" t="s">
        <v>228</v>
      </c>
      <c r="AT7" s="34" t="s">
        <v>229</v>
      </c>
      <c r="AU7" s="34" t="s">
        <v>230</v>
      </c>
      <c r="AV7" s="34" t="s">
        <v>231</v>
      </c>
      <c r="AW7" s="34" t="s">
        <v>232</v>
      </c>
      <c r="AX7" s="34"/>
      <c r="AY7" s="5"/>
      <c r="AZ7" s="221"/>
      <c r="BA7" s="221"/>
      <c r="BB7" s="221"/>
      <c r="BC7" s="221"/>
      <c r="BD7" s="221"/>
      <c r="BE7" s="231"/>
    </row>
    <row r="8" spans="1:57" ht="15.75" customHeight="1" x14ac:dyDescent="0.3">
      <c r="A8" s="224"/>
      <c r="B8" s="227"/>
      <c r="C8" s="229"/>
      <c r="D8" s="229"/>
      <c r="E8" s="104"/>
      <c r="F8" s="232" t="s">
        <v>18</v>
      </c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41"/>
      <c r="Y8" s="296"/>
      <c r="Z8" s="298" t="s">
        <v>19</v>
      </c>
      <c r="AA8" s="299"/>
      <c r="AB8" s="299"/>
      <c r="AC8" s="299"/>
      <c r="AD8" s="299"/>
      <c r="AE8" s="299"/>
      <c r="AF8" s="299"/>
      <c r="AG8" s="299"/>
      <c r="AH8" s="299"/>
      <c r="AI8" s="299"/>
      <c r="AJ8" s="299"/>
      <c r="AK8" s="299"/>
      <c r="AL8" s="299"/>
      <c r="AM8" s="299"/>
      <c r="AN8" s="299"/>
      <c r="AO8" s="299"/>
      <c r="AP8" s="299"/>
      <c r="AQ8" s="299"/>
      <c r="AR8" s="299"/>
      <c r="AS8" s="299"/>
      <c r="AT8" s="299"/>
      <c r="AU8" s="300"/>
      <c r="AV8" s="81"/>
      <c r="AW8" s="35"/>
      <c r="AX8" s="35"/>
      <c r="AY8" s="6"/>
      <c r="AZ8" s="221"/>
      <c r="BA8" s="221"/>
      <c r="BB8" s="221"/>
      <c r="BC8" s="221"/>
      <c r="BD8" s="221"/>
      <c r="BE8" s="231"/>
    </row>
    <row r="9" spans="1:57" ht="15.6" x14ac:dyDescent="0.3">
      <c r="A9" s="225"/>
      <c r="B9" s="227"/>
      <c r="C9" s="229"/>
      <c r="D9" s="229"/>
      <c r="E9" s="36">
        <v>1</v>
      </c>
      <c r="F9" s="36">
        <v>2</v>
      </c>
      <c r="G9" s="36">
        <v>3</v>
      </c>
      <c r="H9" s="36">
        <v>4</v>
      </c>
      <c r="I9" s="36">
        <v>5</v>
      </c>
      <c r="J9" s="36">
        <v>6</v>
      </c>
      <c r="K9" s="36">
        <v>7</v>
      </c>
      <c r="L9" s="36">
        <v>8</v>
      </c>
      <c r="M9" s="36">
        <v>9</v>
      </c>
      <c r="N9" s="36">
        <v>10</v>
      </c>
      <c r="O9" s="36">
        <v>11</v>
      </c>
      <c r="P9" s="36">
        <v>12</v>
      </c>
      <c r="Q9" s="36">
        <v>13</v>
      </c>
      <c r="R9" s="36">
        <v>14</v>
      </c>
      <c r="S9" s="36">
        <v>15</v>
      </c>
      <c r="T9" s="36">
        <v>16</v>
      </c>
      <c r="U9" s="36">
        <v>17</v>
      </c>
      <c r="V9" s="36">
        <v>18</v>
      </c>
      <c r="W9" s="36">
        <v>19</v>
      </c>
      <c r="X9" s="241"/>
      <c r="Y9" s="297"/>
      <c r="Z9" s="37">
        <v>20</v>
      </c>
      <c r="AA9" s="37">
        <v>21</v>
      </c>
      <c r="AB9" s="37">
        <v>22</v>
      </c>
      <c r="AC9" s="37">
        <v>23</v>
      </c>
      <c r="AD9" s="37">
        <v>24</v>
      </c>
      <c r="AE9" s="37">
        <v>25</v>
      </c>
      <c r="AF9" s="37">
        <v>26</v>
      </c>
      <c r="AG9" s="37">
        <v>27</v>
      </c>
      <c r="AH9" s="37">
        <v>28</v>
      </c>
      <c r="AI9" s="37">
        <v>29</v>
      </c>
      <c r="AJ9" s="37">
        <v>30</v>
      </c>
      <c r="AK9" s="37">
        <v>31</v>
      </c>
      <c r="AL9" s="37">
        <v>32</v>
      </c>
      <c r="AM9" s="37">
        <v>33</v>
      </c>
      <c r="AN9" s="37">
        <v>34</v>
      </c>
      <c r="AO9" s="37">
        <v>35</v>
      </c>
      <c r="AP9" s="37">
        <v>36</v>
      </c>
      <c r="AQ9" s="37">
        <v>37</v>
      </c>
      <c r="AR9" s="37">
        <v>38</v>
      </c>
      <c r="AS9" s="37">
        <v>39</v>
      </c>
      <c r="AT9" s="37">
        <v>40</v>
      </c>
      <c r="AU9" s="37">
        <v>41</v>
      </c>
      <c r="AV9" s="37">
        <v>42</v>
      </c>
      <c r="AW9" s="37">
        <v>43</v>
      </c>
      <c r="AX9" s="82">
        <v>44</v>
      </c>
      <c r="AY9" s="5"/>
      <c r="AZ9" s="221"/>
      <c r="BA9" s="221"/>
      <c r="BB9" s="221"/>
      <c r="BC9" s="221"/>
      <c r="BD9" s="221"/>
      <c r="BE9" s="231"/>
    </row>
    <row r="10" spans="1:57" ht="31.2" x14ac:dyDescent="0.3">
      <c r="A10" s="304" t="s">
        <v>208</v>
      </c>
      <c r="B10" s="245" t="s">
        <v>20</v>
      </c>
      <c r="C10" s="251" t="s">
        <v>21</v>
      </c>
      <c r="D10" s="38" t="s">
        <v>22</v>
      </c>
      <c r="E10" s="38">
        <f>SUM(E12,E36,E44)</f>
        <v>22</v>
      </c>
      <c r="F10" s="40">
        <f t="shared" ref="F10:U10" si="0">SUM(F12,F36,F44)</f>
        <v>21</v>
      </c>
      <c r="G10" s="40">
        <f t="shared" si="0"/>
        <v>23</v>
      </c>
      <c r="H10" s="40">
        <f t="shared" si="0"/>
        <v>23</v>
      </c>
      <c r="I10" s="40">
        <f t="shared" si="0"/>
        <v>23</v>
      </c>
      <c r="J10" s="40">
        <f t="shared" si="0"/>
        <v>23</v>
      </c>
      <c r="K10" s="40">
        <f t="shared" si="0"/>
        <v>22</v>
      </c>
      <c r="L10" s="40">
        <f t="shared" si="0"/>
        <v>23</v>
      </c>
      <c r="M10" s="40">
        <f t="shared" si="0"/>
        <v>23</v>
      </c>
      <c r="N10" s="40">
        <f t="shared" si="0"/>
        <v>23</v>
      </c>
      <c r="O10" s="40">
        <f t="shared" si="0"/>
        <v>24</v>
      </c>
      <c r="P10" s="40">
        <f>SUM(P12,P36,P44)</f>
        <v>22</v>
      </c>
      <c r="Q10" s="40">
        <f t="shared" si="0"/>
        <v>23</v>
      </c>
      <c r="R10" s="40">
        <f t="shared" si="0"/>
        <v>27</v>
      </c>
      <c r="S10" s="40">
        <f t="shared" si="0"/>
        <v>23</v>
      </c>
      <c r="T10" s="40">
        <f t="shared" si="0"/>
        <v>23</v>
      </c>
      <c r="U10" s="40">
        <f t="shared" si="0"/>
        <v>23</v>
      </c>
      <c r="V10" s="23" t="s">
        <v>23</v>
      </c>
      <c r="W10" s="23" t="s">
        <v>23</v>
      </c>
      <c r="X10" s="21">
        <f t="shared" ref="X10:X27" si="1">SUM(E10:U10)</f>
        <v>391</v>
      </c>
      <c r="Y10" s="47"/>
      <c r="Z10" s="21">
        <f t="shared" ref="Z10:AB11" si="2">SUM(Z12,Z36,Z44)</f>
        <v>18</v>
      </c>
      <c r="AA10" s="21">
        <f t="shared" si="2"/>
        <v>31</v>
      </c>
      <c r="AB10" s="21">
        <f t="shared" si="2"/>
        <v>25</v>
      </c>
      <c r="AC10" s="21">
        <f t="shared" ref="AC10:AU10" si="3">SUM(AC12,AC36,AC44)</f>
        <v>25</v>
      </c>
      <c r="AD10" s="21">
        <f t="shared" si="3"/>
        <v>31</v>
      </c>
      <c r="AE10" s="38">
        <f t="shared" si="3"/>
        <v>26</v>
      </c>
      <c r="AF10" s="38">
        <f t="shared" si="3"/>
        <v>25</v>
      </c>
      <c r="AG10" s="38">
        <f t="shared" si="3"/>
        <v>29</v>
      </c>
      <c r="AH10" s="38">
        <f t="shared" si="3"/>
        <v>25</v>
      </c>
      <c r="AI10" s="38">
        <f t="shared" si="3"/>
        <v>25</v>
      </c>
      <c r="AJ10" s="38">
        <f t="shared" si="3"/>
        <v>31</v>
      </c>
      <c r="AK10" s="38">
        <f t="shared" si="3"/>
        <v>25</v>
      </c>
      <c r="AL10" s="38">
        <f t="shared" si="3"/>
        <v>27</v>
      </c>
      <c r="AM10" s="38">
        <f t="shared" si="3"/>
        <v>31</v>
      </c>
      <c r="AN10" s="38">
        <f t="shared" si="3"/>
        <v>28</v>
      </c>
      <c r="AO10" s="38">
        <f t="shared" si="3"/>
        <v>34</v>
      </c>
      <c r="AP10" s="38">
        <f t="shared" si="3"/>
        <v>31</v>
      </c>
      <c r="AQ10" s="38">
        <f>SUM(AQ12,AQ36,AQ44)</f>
        <v>33</v>
      </c>
      <c r="AR10" s="38">
        <f t="shared" si="3"/>
        <v>34</v>
      </c>
      <c r="AS10" s="38">
        <f t="shared" si="3"/>
        <v>33</v>
      </c>
      <c r="AT10" s="21">
        <f>SUM(AT12,AT36,AT44)</f>
        <v>31</v>
      </c>
      <c r="AU10" s="21">
        <f t="shared" si="3"/>
        <v>28</v>
      </c>
      <c r="AV10" s="21">
        <f>SUM(AV12,AV36,AV44)</f>
        <v>24</v>
      </c>
      <c r="AW10" s="39">
        <f>SUM(AW12,AW36,AW44)</f>
        <v>6</v>
      </c>
      <c r="AX10" s="40"/>
      <c r="AY10" s="27" t="s">
        <v>23</v>
      </c>
      <c r="AZ10" s="17">
        <f t="shared" ref="AZ10:AZ16" si="4">SUM(Z10:AW10)</f>
        <v>656</v>
      </c>
      <c r="BA10" s="7"/>
      <c r="BB10" s="7"/>
      <c r="BC10" s="28">
        <f>SUM(X10,AZ10)</f>
        <v>1047</v>
      </c>
      <c r="BD10" s="19"/>
      <c r="BE10" s="20"/>
    </row>
    <row r="11" spans="1:57" ht="31.2" x14ac:dyDescent="0.3">
      <c r="A11" s="249"/>
      <c r="B11" s="245"/>
      <c r="C11" s="251"/>
      <c r="D11" s="38" t="s">
        <v>24</v>
      </c>
      <c r="E11" s="38">
        <f>SUM(E13,E37,E45)</f>
        <v>14</v>
      </c>
      <c r="F11" s="21">
        <f t="shared" ref="F11:U11" si="5">SUM(F13,F37,F45)</f>
        <v>10</v>
      </c>
      <c r="G11" s="21">
        <f t="shared" si="5"/>
        <v>12</v>
      </c>
      <c r="H11" s="21">
        <f t="shared" si="5"/>
        <v>10</v>
      </c>
      <c r="I11" s="21">
        <f t="shared" si="5"/>
        <v>13</v>
      </c>
      <c r="J11" s="21">
        <f t="shared" si="5"/>
        <v>12</v>
      </c>
      <c r="K11" s="21">
        <f t="shared" si="5"/>
        <v>11</v>
      </c>
      <c r="L11" s="21">
        <f t="shared" si="5"/>
        <v>9</v>
      </c>
      <c r="M11" s="21">
        <f t="shared" si="5"/>
        <v>12</v>
      </c>
      <c r="N11" s="21">
        <f t="shared" si="5"/>
        <v>9</v>
      </c>
      <c r="O11" s="21">
        <f t="shared" si="5"/>
        <v>10</v>
      </c>
      <c r="P11" s="21">
        <f t="shared" si="5"/>
        <v>11</v>
      </c>
      <c r="Q11" s="21">
        <f t="shared" si="5"/>
        <v>10</v>
      </c>
      <c r="R11" s="21">
        <f t="shared" si="5"/>
        <v>8</v>
      </c>
      <c r="S11" s="21">
        <f t="shared" si="5"/>
        <v>11</v>
      </c>
      <c r="T11" s="21">
        <f t="shared" si="5"/>
        <v>10</v>
      </c>
      <c r="U11" s="21">
        <f t="shared" si="5"/>
        <v>13</v>
      </c>
      <c r="V11" s="23" t="s">
        <v>23</v>
      </c>
      <c r="W11" s="23" t="s">
        <v>23</v>
      </c>
      <c r="X11" s="21">
        <f t="shared" si="1"/>
        <v>185</v>
      </c>
      <c r="Y11" s="48"/>
      <c r="Z11" s="21">
        <f t="shared" si="2"/>
        <v>10</v>
      </c>
      <c r="AA11" s="21">
        <f t="shared" si="2"/>
        <v>12</v>
      </c>
      <c r="AB11" s="21">
        <f t="shared" si="2"/>
        <v>13</v>
      </c>
      <c r="AC11" s="21">
        <f t="shared" ref="AC11:AU11" si="6">SUM(AC13,AC37,AC45)</f>
        <v>8</v>
      </c>
      <c r="AD11" s="21">
        <f t="shared" si="6"/>
        <v>10</v>
      </c>
      <c r="AE11" s="21">
        <f t="shared" si="6"/>
        <v>10</v>
      </c>
      <c r="AF11" s="21">
        <f t="shared" si="6"/>
        <v>13</v>
      </c>
      <c r="AG11" s="21">
        <f t="shared" si="6"/>
        <v>13</v>
      </c>
      <c r="AH11" s="21">
        <f t="shared" si="6"/>
        <v>14</v>
      </c>
      <c r="AI11" s="21">
        <f t="shared" si="6"/>
        <v>14</v>
      </c>
      <c r="AJ11" s="21">
        <f t="shared" si="6"/>
        <v>13</v>
      </c>
      <c r="AK11" s="21">
        <f t="shared" si="6"/>
        <v>14</v>
      </c>
      <c r="AL11" s="21">
        <f t="shared" si="6"/>
        <v>12</v>
      </c>
      <c r="AM11" s="21">
        <f t="shared" si="6"/>
        <v>13</v>
      </c>
      <c r="AN11" s="21">
        <f t="shared" si="6"/>
        <v>13</v>
      </c>
      <c r="AO11" s="21">
        <f t="shared" si="6"/>
        <v>14</v>
      </c>
      <c r="AP11" s="21">
        <f t="shared" si="6"/>
        <v>15</v>
      </c>
      <c r="AQ11" s="21">
        <f t="shared" si="6"/>
        <v>16</v>
      </c>
      <c r="AR11" s="21">
        <f t="shared" si="6"/>
        <v>12</v>
      </c>
      <c r="AS11" s="21">
        <f t="shared" si="6"/>
        <v>14</v>
      </c>
      <c r="AT11" s="21">
        <f t="shared" si="6"/>
        <v>11</v>
      </c>
      <c r="AU11" s="21">
        <f t="shared" si="6"/>
        <v>12</v>
      </c>
      <c r="AV11" s="21">
        <f>SUM(AV13,AV37,AV45)</f>
        <v>10</v>
      </c>
      <c r="AW11" s="39"/>
      <c r="AX11" s="21"/>
      <c r="AY11" s="24" t="s">
        <v>23</v>
      </c>
      <c r="AZ11" s="17">
        <f t="shared" si="4"/>
        <v>286</v>
      </c>
      <c r="BA11" s="8"/>
      <c r="BB11" s="8"/>
      <c r="BC11" s="28"/>
      <c r="BD11" s="19"/>
      <c r="BE11" s="20"/>
    </row>
    <row r="12" spans="1:57" ht="31.2" x14ac:dyDescent="0.3">
      <c r="A12" s="249"/>
      <c r="B12" s="252" t="s">
        <v>25</v>
      </c>
      <c r="C12" s="305" t="s">
        <v>26</v>
      </c>
      <c r="D12" s="57" t="s">
        <v>22</v>
      </c>
      <c r="E12" s="58">
        <f>SUM(E14,E16,E18,E20,E22,E24,E26,E28,E30,E32,E34)</f>
        <v>17</v>
      </c>
      <c r="F12" s="58">
        <f>SUM(F14,F16,F18,F20,F22,F24,F26,F28,F30,F32,F34)</f>
        <v>15</v>
      </c>
      <c r="G12" s="58">
        <f t="shared" ref="G12:U12" si="7">SUM(G14,G16,G18,G20,G22,G24,G26,G28,G30,G32,G34)</f>
        <v>17</v>
      </c>
      <c r="H12" s="58">
        <f t="shared" si="7"/>
        <v>17</v>
      </c>
      <c r="I12" s="58">
        <f t="shared" si="7"/>
        <v>17</v>
      </c>
      <c r="J12" s="58">
        <f t="shared" si="7"/>
        <v>17</v>
      </c>
      <c r="K12" s="58">
        <f t="shared" si="7"/>
        <v>17</v>
      </c>
      <c r="L12" s="58">
        <f t="shared" si="7"/>
        <v>17</v>
      </c>
      <c r="M12" s="58">
        <f t="shared" si="7"/>
        <v>17</v>
      </c>
      <c r="N12" s="58">
        <f t="shared" si="7"/>
        <v>17</v>
      </c>
      <c r="O12" s="58">
        <f t="shared" si="7"/>
        <v>17</v>
      </c>
      <c r="P12" s="58">
        <f t="shared" si="7"/>
        <v>17</v>
      </c>
      <c r="Q12" s="58">
        <f t="shared" si="7"/>
        <v>17</v>
      </c>
      <c r="R12" s="58">
        <f t="shared" si="7"/>
        <v>19</v>
      </c>
      <c r="S12" s="58">
        <f t="shared" si="7"/>
        <v>17</v>
      </c>
      <c r="T12" s="58">
        <f t="shared" si="7"/>
        <v>17</v>
      </c>
      <c r="U12" s="58">
        <f t="shared" si="7"/>
        <v>17</v>
      </c>
      <c r="V12" s="23" t="s">
        <v>23</v>
      </c>
      <c r="W12" s="23" t="s">
        <v>23</v>
      </c>
      <c r="X12" s="58">
        <f t="shared" si="1"/>
        <v>289</v>
      </c>
      <c r="Y12" s="58"/>
      <c r="Z12" s="58">
        <f>SUM(Z14,Z16,Z18,Z20,Z22,Z24,Z26,Z28,Z30,Z32,Z34)</f>
        <v>16</v>
      </c>
      <c r="AA12" s="58">
        <f t="shared" ref="AA12:AV12" si="8">SUM(AA14,AA16,AA18,AA20,AA22,AA24,AA26,AA28,AA30,AA32,AA34)</f>
        <v>20</v>
      </c>
      <c r="AB12" s="58">
        <f t="shared" si="8"/>
        <v>16</v>
      </c>
      <c r="AC12" s="58">
        <f t="shared" si="8"/>
        <v>16</v>
      </c>
      <c r="AD12" s="58">
        <f t="shared" si="8"/>
        <v>22</v>
      </c>
      <c r="AE12" s="58">
        <f t="shared" si="8"/>
        <v>16</v>
      </c>
      <c r="AF12" s="58">
        <f t="shared" si="8"/>
        <v>16</v>
      </c>
      <c r="AG12" s="58">
        <f t="shared" si="8"/>
        <v>22</v>
      </c>
      <c r="AH12" s="58">
        <f t="shared" si="8"/>
        <v>16</v>
      </c>
      <c r="AI12" s="58">
        <f t="shared" si="8"/>
        <v>16</v>
      </c>
      <c r="AJ12" s="58">
        <f t="shared" si="8"/>
        <v>22</v>
      </c>
      <c r="AK12" s="58">
        <f t="shared" si="8"/>
        <v>14</v>
      </c>
      <c r="AL12" s="58">
        <f t="shared" si="8"/>
        <v>16</v>
      </c>
      <c r="AM12" s="58">
        <f t="shared" si="8"/>
        <v>22</v>
      </c>
      <c r="AN12" s="58">
        <f t="shared" si="8"/>
        <v>18</v>
      </c>
      <c r="AO12" s="58">
        <f t="shared" si="8"/>
        <v>22</v>
      </c>
      <c r="AP12" s="58">
        <f t="shared" si="8"/>
        <v>20</v>
      </c>
      <c r="AQ12" s="58">
        <f t="shared" si="8"/>
        <v>24</v>
      </c>
      <c r="AR12" s="58">
        <f t="shared" si="8"/>
        <v>24</v>
      </c>
      <c r="AS12" s="58">
        <f t="shared" si="8"/>
        <v>22</v>
      </c>
      <c r="AT12" s="58">
        <f t="shared" si="8"/>
        <v>20</v>
      </c>
      <c r="AU12" s="58">
        <f t="shared" si="8"/>
        <v>18</v>
      </c>
      <c r="AV12" s="58">
        <f t="shared" si="8"/>
        <v>20</v>
      </c>
      <c r="AW12" s="39"/>
      <c r="AX12" s="56"/>
      <c r="AY12" s="22" t="s">
        <v>23</v>
      </c>
      <c r="AZ12" s="17">
        <f t="shared" si="4"/>
        <v>438</v>
      </c>
      <c r="BA12" s="22"/>
      <c r="BB12" s="22"/>
      <c r="BC12" s="28">
        <f>SUM(X12,AZ12)</f>
        <v>727</v>
      </c>
      <c r="BD12" s="19"/>
      <c r="BE12" s="20"/>
    </row>
    <row r="13" spans="1:57" ht="33.75" customHeight="1" x14ac:dyDescent="0.3">
      <c r="A13" s="249"/>
      <c r="B13" s="252"/>
      <c r="C13" s="305"/>
      <c r="D13" s="58" t="s">
        <v>24</v>
      </c>
      <c r="E13" s="58">
        <f>SUM(E15,E17,E19,E21,E23,E25,E27,E29,E31,E33,E35)</f>
        <v>11</v>
      </c>
      <c r="F13" s="58">
        <f t="shared" ref="F13:U13" si="9">SUM(F15,F17,F19,F21,F23,F25,F27,F29,F31,F33,F35)</f>
        <v>8</v>
      </c>
      <c r="G13" s="58">
        <f t="shared" si="9"/>
        <v>9</v>
      </c>
      <c r="H13" s="58">
        <f t="shared" si="9"/>
        <v>8</v>
      </c>
      <c r="I13" s="58">
        <f t="shared" si="9"/>
        <v>10</v>
      </c>
      <c r="J13" s="58">
        <f t="shared" si="9"/>
        <v>9</v>
      </c>
      <c r="K13" s="58">
        <f t="shared" si="9"/>
        <v>7</v>
      </c>
      <c r="L13" s="58">
        <f t="shared" si="9"/>
        <v>6</v>
      </c>
      <c r="M13" s="58">
        <f t="shared" si="9"/>
        <v>8</v>
      </c>
      <c r="N13" s="58">
        <f t="shared" si="9"/>
        <v>6</v>
      </c>
      <c r="O13" s="58">
        <f t="shared" si="9"/>
        <v>7</v>
      </c>
      <c r="P13" s="58">
        <f t="shared" si="9"/>
        <v>9</v>
      </c>
      <c r="Q13" s="58">
        <f t="shared" si="9"/>
        <v>7</v>
      </c>
      <c r="R13" s="58">
        <f t="shared" si="9"/>
        <v>6</v>
      </c>
      <c r="S13" s="58">
        <f t="shared" si="9"/>
        <v>8</v>
      </c>
      <c r="T13" s="58">
        <f t="shared" si="9"/>
        <v>7</v>
      </c>
      <c r="U13" s="58">
        <f t="shared" si="9"/>
        <v>9</v>
      </c>
      <c r="V13" s="23" t="s">
        <v>23</v>
      </c>
      <c r="W13" s="23" t="s">
        <v>23</v>
      </c>
      <c r="X13" s="58">
        <f t="shared" si="1"/>
        <v>135</v>
      </c>
      <c r="Y13" s="58"/>
      <c r="Z13" s="58">
        <f>SUM(Z15,Z17,Z19,Z21,Z23,Z25,Z27,Z29,Z31,Z33,Z35)</f>
        <v>10</v>
      </c>
      <c r="AA13" s="58">
        <f>SUM(AA15,AA17,AA19,AA21,AA23,AA25,AA27,AA29,AA31,AA33,AA35)</f>
        <v>6</v>
      </c>
      <c r="AB13" s="58">
        <f t="shared" ref="AB13:AL13" si="10">SUM(AB15,AB17,AB19,AB21,AB23,AB25,AB27,AB29,AB31,AB33,AB35)</f>
        <v>8</v>
      </c>
      <c r="AC13" s="58">
        <f t="shared" si="10"/>
        <v>6</v>
      </c>
      <c r="AD13" s="58">
        <f t="shared" si="10"/>
        <v>7</v>
      </c>
      <c r="AE13" s="58">
        <f t="shared" si="10"/>
        <v>7</v>
      </c>
      <c r="AF13" s="58">
        <f t="shared" si="10"/>
        <v>8</v>
      </c>
      <c r="AG13" s="58">
        <f t="shared" si="10"/>
        <v>8</v>
      </c>
      <c r="AH13" s="58">
        <f t="shared" si="10"/>
        <v>9</v>
      </c>
      <c r="AI13" s="58">
        <f t="shared" si="10"/>
        <v>8</v>
      </c>
      <c r="AJ13" s="58">
        <f t="shared" si="10"/>
        <v>10</v>
      </c>
      <c r="AK13" s="58">
        <f t="shared" si="10"/>
        <v>10</v>
      </c>
      <c r="AL13" s="58">
        <f t="shared" si="10"/>
        <v>8</v>
      </c>
      <c r="AM13" s="58">
        <f>SUM(AM15,AM17,AM19,AM21,AM23,AM25,AM27,AM29,AM31,AM33,AM35)</f>
        <v>9</v>
      </c>
      <c r="AN13" s="58">
        <f>SUM(AN15,AN17,AN19,AN21,AN23,AN25,AN27,AN29,AN31,AN33,AN35)</f>
        <v>8</v>
      </c>
      <c r="AO13" s="58">
        <f>SUM(AO15,AO17,AO19,AO21,AO23,AO25,AO27,AO29,AO31,AO33,AO35)</f>
        <v>9</v>
      </c>
      <c r="AP13" s="58">
        <f>SUM(AP15,AP17,AP19,AP21,AP23,AP25,AP27,AP29,AP31,AP33,AP35)</f>
        <v>10</v>
      </c>
      <c r="AQ13" s="58">
        <f t="shared" ref="AQ13:AU13" si="11">SUM(AQ15,AQ17,AQ19,AQ21,AQ23,AQ25,AQ27,AQ29,AQ31,AQ33,AQ35)</f>
        <v>11</v>
      </c>
      <c r="AR13" s="58">
        <f t="shared" si="11"/>
        <v>7</v>
      </c>
      <c r="AS13" s="58">
        <f t="shared" si="11"/>
        <v>8</v>
      </c>
      <c r="AT13" s="58">
        <f t="shared" si="11"/>
        <v>5</v>
      </c>
      <c r="AU13" s="58">
        <f t="shared" si="11"/>
        <v>6</v>
      </c>
      <c r="AV13" s="58">
        <f>SUM(AV15,AV17,AV19,AV21,AV23,AV25,AV27,AV29,AV31,AV33,AV35)</f>
        <v>8</v>
      </c>
      <c r="AW13" s="39"/>
      <c r="AX13" s="56"/>
      <c r="AY13" s="22" t="s">
        <v>23</v>
      </c>
      <c r="AZ13" s="17">
        <f t="shared" si="4"/>
        <v>186</v>
      </c>
      <c r="BA13" s="10"/>
      <c r="BB13" s="10"/>
      <c r="BC13" s="28"/>
      <c r="BD13" s="19"/>
      <c r="BE13" s="20"/>
    </row>
    <row r="14" spans="1:57" ht="31.2" x14ac:dyDescent="0.3">
      <c r="A14" s="249"/>
      <c r="B14" s="245" t="s">
        <v>75</v>
      </c>
      <c r="C14" s="288" t="s">
        <v>27</v>
      </c>
      <c r="D14" s="59" t="s">
        <v>22</v>
      </c>
      <c r="E14" s="60">
        <v>2</v>
      </c>
      <c r="F14" s="60">
        <v>2</v>
      </c>
      <c r="G14" s="60">
        <v>2</v>
      </c>
      <c r="H14" s="60">
        <v>2</v>
      </c>
      <c r="I14" s="60">
        <v>2</v>
      </c>
      <c r="J14" s="60">
        <v>2</v>
      </c>
      <c r="K14" s="60">
        <v>2</v>
      </c>
      <c r="L14" s="60">
        <v>2</v>
      </c>
      <c r="M14" s="60">
        <v>2</v>
      </c>
      <c r="N14" s="60">
        <v>2</v>
      </c>
      <c r="O14" s="60">
        <v>2</v>
      </c>
      <c r="P14" s="60">
        <v>2</v>
      </c>
      <c r="Q14" s="60">
        <v>2</v>
      </c>
      <c r="R14" s="60">
        <v>2</v>
      </c>
      <c r="S14" s="60">
        <v>2</v>
      </c>
      <c r="T14" s="60">
        <v>2</v>
      </c>
      <c r="U14" s="60">
        <v>2</v>
      </c>
      <c r="V14" s="23" t="s">
        <v>23</v>
      </c>
      <c r="W14" s="23" t="s">
        <v>23</v>
      </c>
      <c r="X14" s="60">
        <f t="shared" si="1"/>
        <v>34</v>
      </c>
      <c r="Y14" s="60"/>
      <c r="Z14" s="60">
        <v>2</v>
      </c>
      <c r="AA14" s="60">
        <v>2</v>
      </c>
      <c r="AB14" s="60">
        <v>2</v>
      </c>
      <c r="AC14" s="60">
        <v>2</v>
      </c>
      <c r="AD14" s="60">
        <v>2</v>
      </c>
      <c r="AE14" s="60">
        <v>2</v>
      </c>
      <c r="AF14" s="60">
        <v>2</v>
      </c>
      <c r="AG14" s="60">
        <v>2</v>
      </c>
      <c r="AH14" s="60">
        <v>2</v>
      </c>
      <c r="AI14" s="60">
        <v>2</v>
      </c>
      <c r="AJ14" s="60">
        <v>2</v>
      </c>
      <c r="AK14" s="60">
        <v>0</v>
      </c>
      <c r="AL14" s="60">
        <v>2</v>
      </c>
      <c r="AM14" s="60">
        <v>2</v>
      </c>
      <c r="AN14" s="60">
        <v>2</v>
      </c>
      <c r="AO14" s="60">
        <v>2</v>
      </c>
      <c r="AP14" s="60">
        <v>2</v>
      </c>
      <c r="AQ14" s="60">
        <v>2</v>
      </c>
      <c r="AR14" s="60">
        <v>2</v>
      </c>
      <c r="AS14" s="60">
        <v>2</v>
      </c>
      <c r="AT14" s="60">
        <v>2</v>
      </c>
      <c r="AU14" s="60">
        <v>2</v>
      </c>
      <c r="AV14" s="60">
        <v>2</v>
      </c>
      <c r="AW14" s="39"/>
      <c r="AX14" s="60"/>
      <c r="AY14" s="22" t="s">
        <v>23</v>
      </c>
      <c r="AZ14" s="60">
        <f t="shared" si="4"/>
        <v>44</v>
      </c>
      <c r="BA14" s="18"/>
      <c r="BB14" s="18"/>
      <c r="BC14" s="28">
        <f>SUM(X14,AZ14)</f>
        <v>78</v>
      </c>
      <c r="BD14" s="19"/>
      <c r="BE14" s="20"/>
    </row>
    <row r="15" spans="1:57" ht="31.2" x14ac:dyDescent="0.3">
      <c r="A15" s="249"/>
      <c r="B15" s="245"/>
      <c r="C15" s="289"/>
      <c r="D15" s="34" t="s">
        <v>24</v>
      </c>
      <c r="E15" s="34">
        <v>3</v>
      </c>
      <c r="F15" s="34">
        <v>1</v>
      </c>
      <c r="G15" s="34">
        <v>1</v>
      </c>
      <c r="H15" s="34">
        <v>1</v>
      </c>
      <c r="I15" s="34">
        <v>1</v>
      </c>
      <c r="J15" s="34">
        <v>1</v>
      </c>
      <c r="K15" s="34"/>
      <c r="L15" s="34"/>
      <c r="M15" s="34">
        <v>2</v>
      </c>
      <c r="N15" s="34">
        <v>1</v>
      </c>
      <c r="O15" s="34">
        <v>1</v>
      </c>
      <c r="P15" s="34">
        <v>1</v>
      </c>
      <c r="Q15" s="34">
        <v>1</v>
      </c>
      <c r="R15" s="34">
        <v>1</v>
      </c>
      <c r="S15" s="34"/>
      <c r="T15" s="34"/>
      <c r="U15" s="34"/>
      <c r="V15" s="23" t="s">
        <v>23</v>
      </c>
      <c r="W15" s="23" t="s">
        <v>23</v>
      </c>
      <c r="X15" s="15">
        <f t="shared" si="1"/>
        <v>15</v>
      </c>
      <c r="Y15" s="11"/>
      <c r="Z15" s="11">
        <v>1</v>
      </c>
      <c r="AA15" s="11">
        <v>1</v>
      </c>
      <c r="AB15" s="34">
        <v>1</v>
      </c>
      <c r="AC15" s="34">
        <v>1</v>
      </c>
      <c r="AD15" s="34">
        <v>1</v>
      </c>
      <c r="AE15" s="34">
        <v>1</v>
      </c>
      <c r="AF15" s="34">
        <v>1</v>
      </c>
      <c r="AG15" s="34">
        <v>1</v>
      </c>
      <c r="AH15" s="34">
        <v>1</v>
      </c>
      <c r="AI15" s="34"/>
      <c r="AJ15" s="34">
        <v>2</v>
      </c>
      <c r="AK15" s="34">
        <v>2</v>
      </c>
      <c r="AL15" s="34">
        <v>1</v>
      </c>
      <c r="AM15" s="34">
        <v>1</v>
      </c>
      <c r="AN15" s="34">
        <v>1</v>
      </c>
      <c r="AO15" s="34">
        <v>1</v>
      </c>
      <c r="AP15" s="34">
        <v>1</v>
      </c>
      <c r="AQ15" s="34">
        <v>2</v>
      </c>
      <c r="AR15" s="34"/>
      <c r="AS15" s="34">
        <v>2</v>
      </c>
      <c r="AT15" s="34"/>
      <c r="AU15" s="15"/>
      <c r="AV15" s="15"/>
      <c r="AW15" s="39"/>
      <c r="AX15" s="34"/>
      <c r="AY15" s="22" t="s">
        <v>23</v>
      </c>
      <c r="AZ15" s="34">
        <f t="shared" si="4"/>
        <v>22</v>
      </c>
      <c r="BA15" s="10"/>
      <c r="BB15" s="10"/>
      <c r="BC15" s="28"/>
      <c r="BD15" s="19"/>
      <c r="BE15" s="20"/>
    </row>
    <row r="16" spans="1:57" ht="31.2" x14ac:dyDescent="0.3">
      <c r="A16" s="249"/>
      <c r="B16" s="245" t="s">
        <v>76</v>
      </c>
      <c r="C16" s="288" t="s">
        <v>28</v>
      </c>
      <c r="D16" s="59" t="s">
        <v>22</v>
      </c>
      <c r="E16" s="59">
        <v>1</v>
      </c>
      <c r="F16" s="59">
        <v>1</v>
      </c>
      <c r="G16" s="59">
        <v>1</v>
      </c>
      <c r="H16" s="59">
        <v>1</v>
      </c>
      <c r="I16" s="59">
        <v>1</v>
      </c>
      <c r="J16" s="59">
        <v>1</v>
      </c>
      <c r="K16" s="59">
        <v>1</v>
      </c>
      <c r="L16" s="59">
        <v>1</v>
      </c>
      <c r="M16" s="59">
        <v>1</v>
      </c>
      <c r="N16" s="59">
        <v>1</v>
      </c>
      <c r="O16" s="59">
        <v>1</v>
      </c>
      <c r="P16" s="59">
        <v>1</v>
      </c>
      <c r="Q16" s="59">
        <v>1</v>
      </c>
      <c r="R16" s="59">
        <v>1</v>
      </c>
      <c r="S16" s="59">
        <v>1</v>
      </c>
      <c r="T16" s="59">
        <v>1</v>
      </c>
      <c r="U16" s="59">
        <v>1</v>
      </c>
      <c r="V16" s="23" t="s">
        <v>23</v>
      </c>
      <c r="W16" s="23" t="s">
        <v>23</v>
      </c>
      <c r="X16" s="60">
        <f t="shared" si="1"/>
        <v>17</v>
      </c>
      <c r="Y16" s="60"/>
      <c r="Z16" s="60">
        <v>2</v>
      </c>
      <c r="AA16" s="60">
        <v>4</v>
      </c>
      <c r="AB16" s="60">
        <v>2</v>
      </c>
      <c r="AC16" s="60">
        <v>2</v>
      </c>
      <c r="AD16" s="60">
        <v>4</v>
      </c>
      <c r="AE16" s="60">
        <v>2</v>
      </c>
      <c r="AF16" s="60">
        <v>2</v>
      </c>
      <c r="AG16" s="60">
        <v>4</v>
      </c>
      <c r="AH16" s="60">
        <v>2</v>
      </c>
      <c r="AI16" s="60">
        <v>2</v>
      </c>
      <c r="AJ16" s="60">
        <v>4</v>
      </c>
      <c r="AK16" s="60">
        <v>2</v>
      </c>
      <c r="AL16" s="60">
        <v>2</v>
      </c>
      <c r="AM16" s="60">
        <v>4</v>
      </c>
      <c r="AN16" s="60">
        <v>2</v>
      </c>
      <c r="AO16" s="60">
        <v>2</v>
      </c>
      <c r="AP16" s="60">
        <v>4</v>
      </c>
      <c r="AQ16" s="60">
        <v>4</v>
      </c>
      <c r="AR16" s="60">
        <v>4</v>
      </c>
      <c r="AS16" s="60">
        <v>4</v>
      </c>
      <c r="AT16" s="60">
        <v>4</v>
      </c>
      <c r="AU16" s="60">
        <v>2</v>
      </c>
      <c r="AV16" s="60">
        <v>2</v>
      </c>
      <c r="AW16" s="39"/>
      <c r="AX16" s="60"/>
      <c r="AY16" s="22" t="s">
        <v>23</v>
      </c>
      <c r="AZ16" s="60">
        <f t="shared" si="4"/>
        <v>66</v>
      </c>
      <c r="BA16" s="18"/>
      <c r="BB16" s="18"/>
      <c r="BC16" s="28">
        <f>SUM(X16,AZ16)</f>
        <v>83</v>
      </c>
      <c r="BD16" s="19"/>
      <c r="BE16" s="20"/>
    </row>
    <row r="17" spans="1:57" ht="31.2" x14ac:dyDescent="0.3">
      <c r="A17" s="249"/>
      <c r="B17" s="245"/>
      <c r="C17" s="289"/>
      <c r="D17" s="34" t="s">
        <v>24</v>
      </c>
      <c r="E17" s="34">
        <v>3</v>
      </c>
      <c r="F17" s="34">
        <v>1</v>
      </c>
      <c r="G17" s="34">
        <v>1</v>
      </c>
      <c r="H17" s="34">
        <v>1</v>
      </c>
      <c r="I17" s="34">
        <v>1</v>
      </c>
      <c r="J17" s="34">
        <v>1</v>
      </c>
      <c r="K17" s="34"/>
      <c r="L17" s="34"/>
      <c r="M17" s="34"/>
      <c r="N17" s="34">
        <v>1</v>
      </c>
      <c r="O17" s="34"/>
      <c r="P17" s="34"/>
      <c r="Q17" s="34"/>
      <c r="R17" s="34"/>
      <c r="S17" s="34"/>
      <c r="T17" s="34"/>
      <c r="U17" s="34"/>
      <c r="V17" s="23" t="s">
        <v>23</v>
      </c>
      <c r="W17" s="23" t="s">
        <v>23</v>
      </c>
      <c r="X17" s="15">
        <f t="shared" si="1"/>
        <v>9</v>
      </c>
      <c r="Y17" s="11"/>
      <c r="Z17" s="11">
        <v>1</v>
      </c>
      <c r="AA17" s="11">
        <v>1</v>
      </c>
      <c r="AB17" s="34">
        <v>1</v>
      </c>
      <c r="AC17" s="34">
        <v>1</v>
      </c>
      <c r="AD17" s="34">
        <v>1</v>
      </c>
      <c r="AE17" s="34">
        <v>1</v>
      </c>
      <c r="AF17" s="34">
        <v>1</v>
      </c>
      <c r="AG17" s="34">
        <v>1</v>
      </c>
      <c r="AH17" s="34">
        <v>1</v>
      </c>
      <c r="AI17" s="34">
        <v>1</v>
      </c>
      <c r="AJ17" s="34">
        <v>1</v>
      </c>
      <c r="AK17" s="34">
        <v>1</v>
      </c>
      <c r="AL17" s="34">
        <v>1</v>
      </c>
      <c r="AM17" s="34">
        <v>1</v>
      </c>
      <c r="AN17" s="34">
        <v>1</v>
      </c>
      <c r="AO17" s="34">
        <v>1</v>
      </c>
      <c r="AP17" s="34">
        <v>1</v>
      </c>
      <c r="AQ17" s="34">
        <v>1</v>
      </c>
      <c r="AR17" s="34">
        <v>1</v>
      </c>
      <c r="AS17" s="34">
        <v>1</v>
      </c>
      <c r="AT17" s="34"/>
      <c r="AU17" s="15"/>
      <c r="AV17" s="15"/>
      <c r="AW17" s="39"/>
      <c r="AX17" s="34"/>
      <c r="AY17" s="22" t="s">
        <v>23</v>
      </c>
      <c r="AZ17" s="34">
        <f t="shared" ref="AZ17:AZ33" si="12">SUM(Z17:AV17)</f>
        <v>20</v>
      </c>
      <c r="BA17" s="10"/>
      <c r="BB17" s="10"/>
      <c r="BC17" s="28"/>
      <c r="BD17" s="19"/>
      <c r="BE17" s="20"/>
    </row>
    <row r="18" spans="1:57" ht="31.2" x14ac:dyDescent="0.3">
      <c r="A18" s="249"/>
      <c r="B18" s="245" t="s">
        <v>77</v>
      </c>
      <c r="C18" s="288" t="s">
        <v>29</v>
      </c>
      <c r="D18" s="59" t="s">
        <v>22</v>
      </c>
      <c r="E18" s="59">
        <v>3</v>
      </c>
      <c r="F18" s="59">
        <v>2</v>
      </c>
      <c r="G18" s="59">
        <v>3</v>
      </c>
      <c r="H18" s="59">
        <v>3</v>
      </c>
      <c r="I18" s="59">
        <v>3</v>
      </c>
      <c r="J18" s="59">
        <v>3</v>
      </c>
      <c r="K18" s="59">
        <v>3</v>
      </c>
      <c r="L18" s="59">
        <v>3</v>
      </c>
      <c r="M18" s="59">
        <v>3</v>
      </c>
      <c r="N18" s="59">
        <v>3</v>
      </c>
      <c r="O18" s="59">
        <v>3</v>
      </c>
      <c r="P18" s="59">
        <v>3</v>
      </c>
      <c r="Q18" s="59">
        <v>3</v>
      </c>
      <c r="R18" s="59">
        <v>4</v>
      </c>
      <c r="S18" s="59">
        <v>3</v>
      </c>
      <c r="T18" s="59">
        <v>3</v>
      </c>
      <c r="U18" s="59">
        <v>3</v>
      </c>
      <c r="V18" s="23" t="s">
        <v>23</v>
      </c>
      <c r="W18" s="23" t="s">
        <v>23</v>
      </c>
      <c r="X18" s="60">
        <f t="shared" si="1"/>
        <v>51</v>
      </c>
      <c r="Y18" s="60"/>
      <c r="Z18" s="60">
        <v>2</v>
      </c>
      <c r="AA18" s="60">
        <v>4</v>
      </c>
      <c r="AB18" s="60">
        <v>2</v>
      </c>
      <c r="AC18" s="60">
        <v>2</v>
      </c>
      <c r="AD18" s="60">
        <v>4</v>
      </c>
      <c r="AE18" s="60">
        <v>2</v>
      </c>
      <c r="AF18" s="60">
        <v>2</v>
      </c>
      <c r="AG18" s="60">
        <v>4</v>
      </c>
      <c r="AH18" s="60">
        <v>2</v>
      </c>
      <c r="AI18" s="60">
        <v>2</v>
      </c>
      <c r="AJ18" s="60">
        <v>4</v>
      </c>
      <c r="AK18" s="60">
        <v>4</v>
      </c>
      <c r="AL18" s="60">
        <v>2</v>
      </c>
      <c r="AM18" s="60">
        <v>2</v>
      </c>
      <c r="AN18" s="60">
        <v>2</v>
      </c>
      <c r="AO18" s="60">
        <v>4</v>
      </c>
      <c r="AP18" s="60">
        <v>4</v>
      </c>
      <c r="AQ18" s="60">
        <v>4</v>
      </c>
      <c r="AR18" s="60">
        <v>4</v>
      </c>
      <c r="AS18" s="60">
        <v>4</v>
      </c>
      <c r="AT18" s="60"/>
      <c r="AU18" s="60">
        <v>2</v>
      </c>
      <c r="AV18" s="60">
        <v>4</v>
      </c>
      <c r="AW18" s="39"/>
      <c r="AX18" s="60"/>
      <c r="AY18" s="22" t="s">
        <v>23</v>
      </c>
      <c r="AZ18" s="60">
        <f t="shared" si="12"/>
        <v>66</v>
      </c>
      <c r="BA18" s="18"/>
      <c r="BB18" s="18"/>
      <c r="BC18" s="28">
        <f>SUM(X18,AZ18)</f>
        <v>117</v>
      </c>
      <c r="BD18" s="19"/>
      <c r="BE18" s="20"/>
    </row>
    <row r="19" spans="1:57" ht="31.2" x14ac:dyDescent="0.3">
      <c r="A19" s="249"/>
      <c r="B19" s="245"/>
      <c r="C19" s="289"/>
      <c r="D19" s="34" t="s">
        <v>24</v>
      </c>
      <c r="E19" s="34">
        <v>2</v>
      </c>
      <c r="F19" s="34">
        <v>1</v>
      </c>
      <c r="G19" s="34">
        <v>2</v>
      </c>
      <c r="H19" s="34">
        <v>1</v>
      </c>
      <c r="I19" s="34">
        <v>2</v>
      </c>
      <c r="J19" s="34">
        <v>1</v>
      </c>
      <c r="K19" s="34">
        <v>2</v>
      </c>
      <c r="L19" s="34">
        <v>1</v>
      </c>
      <c r="M19" s="34">
        <v>2</v>
      </c>
      <c r="N19" s="34">
        <v>1</v>
      </c>
      <c r="O19" s="34">
        <v>2</v>
      </c>
      <c r="P19" s="34">
        <v>1</v>
      </c>
      <c r="Q19" s="34">
        <v>2</v>
      </c>
      <c r="R19" s="34">
        <v>1</v>
      </c>
      <c r="S19" s="34">
        <v>2</v>
      </c>
      <c r="T19" s="34"/>
      <c r="U19" s="34">
        <v>2</v>
      </c>
      <c r="V19" s="23" t="s">
        <v>23</v>
      </c>
      <c r="W19" s="23" t="s">
        <v>23</v>
      </c>
      <c r="X19" s="15">
        <f t="shared" si="1"/>
        <v>25</v>
      </c>
      <c r="Y19" s="11"/>
      <c r="Z19" s="11">
        <v>1</v>
      </c>
      <c r="AA19" s="11">
        <v>1</v>
      </c>
      <c r="AB19" s="11">
        <v>1</v>
      </c>
      <c r="AC19" s="11">
        <v>1</v>
      </c>
      <c r="AD19" s="11">
        <v>1</v>
      </c>
      <c r="AE19" s="11">
        <v>1</v>
      </c>
      <c r="AF19" s="11">
        <v>1</v>
      </c>
      <c r="AG19" s="11">
        <v>1</v>
      </c>
      <c r="AH19" s="11">
        <v>1</v>
      </c>
      <c r="AI19" s="11">
        <v>1</v>
      </c>
      <c r="AJ19" s="11">
        <v>1</v>
      </c>
      <c r="AK19" s="11">
        <v>1</v>
      </c>
      <c r="AL19" s="11">
        <v>1</v>
      </c>
      <c r="AM19" s="11">
        <v>1</v>
      </c>
      <c r="AN19" s="11">
        <v>1</v>
      </c>
      <c r="AO19" s="11">
        <v>1</v>
      </c>
      <c r="AP19" s="11">
        <v>1</v>
      </c>
      <c r="AQ19" s="11">
        <v>1</v>
      </c>
      <c r="AR19" s="11">
        <v>1</v>
      </c>
      <c r="AS19" s="11">
        <v>1</v>
      </c>
      <c r="AT19" s="11"/>
      <c r="AU19" s="11"/>
      <c r="AV19" s="11">
        <v>2</v>
      </c>
      <c r="AW19" s="39"/>
      <c r="AX19" s="34"/>
      <c r="AY19" s="22" t="s">
        <v>23</v>
      </c>
      <c r="AZ19" s="34">
        <f t="shared" si="12"/>
        <v>22</v>
      </c>
      <c r="BA19" s="10"/>
      <c r="BB19" s="10"/>
      <c r="BC19" s="28"/>
      <c r="BD19" s="19"/>
      <c r="BE19" s="20"/>
    </row>
    <row r="20" spans="1:57" ht="31.2" x14ac:dyDescent="0.3">
      <c r="A20" s="249"/>
      <c r="B20" s="245" t="s">
        <v>78</v>
      </c>
      <c r="C20" s="288" t="s">
        <v>30</v>
      </c>
      <c r="D20" s="59" t="s">
        <v>22</v>
      </c>
      <c r="E20" s="59">
        <v>1</v>
      </c>
      <c r="F20" s="59">
        <v>1</v>
      </c>
      <c r="G20" s="59">
        <v>1</v>
      </c>
      <c r="H20" s="59">
        <v>1</v>
      </c>
      <c r="I20" s="59">
        <v>1</v>
      </c>
      <c r="J20" s="59">
        <v>1</v>
      </c>
      <c r="K20" s="59">
        <v>1</v>
      </c>
      <c r="L20" s="59">
        <v>1</v>
      </c>
      <c r="M20" s="59">
        <v>1</v>
      </c>
      <c r="N20" s="59">
        <v>1</v>
      </c>
      <c r="O20" s="59">
        <v>1</v>
      </c>
      <c r="P20" s="59">
        <v>1</v>
      </c>
      <c r="Q20" s="59">
        <v>1</v>
      </c>
      <c r="R20" s="59">
        <v>1</v>
      </c>
      <c r="S20" s="59">
        <v>1</v>
      </c>
      <c r="T20" s="59">
        <v>1</v>
      </c>
      <c r="U20" s="59">
        <v>1</v>
      </c>
      <c r="V20" s="23" t="s">
        <v>23</v>
      </c>
      <c r="W20" s="23" t="s">
        <v>23</v>
      </c>
      <c r="X20" s="59">
        <f t="shared" si="1"/>
        <v>17</v>
      </c>
      <c r="Y20" s="60"/>
      <c r="Z20" s="60">
        <v>2</v>
      </c>
      <c r="AA20" s="60"/>
      <c r="AB20" s="60">
        <v>2</v>
      </c>
      <c r="AC20" s="60">
        <v>2</v>
      </c>
      <c r="AD20" s="60">
        <v>2</v>
      </c>
      <c r="AE20" s="60">
        <v>2</v>
      </c>
      <c r="AF20" s="60">
        <v>2</v>
      </c>
      <c r="AG20" s="60">
        <v>2</v>
      </c>
      <c r="AH20" s="60">
        <v>2</v>
      </c>
      <c r="AI20" s="60">
        <v>2</v>
      </c>
      <c r="AJ20" s="60">
        <v>2</v>
      </c>
      <c r="AK20" s="60">
        <v>2</v>
      </c>
      <c r="AL20" s="60">
        <v>2</v>
      </c>
      <c r="AM20" s="60">
        <v>2</v>
      </c>
      <c r="AN20" s="60">
        <v>2</v>
      </c>
      <c r="AO20" s="60">
        <v>2</v>
      </c>
      <c r="AP20" s="60">
        <v>2</v>
      </c>
      <c r="AQ20" s="60">
        <v>2</v>
      </c>
      <c r="AR20" s="60">
        <v>2</v>
      </c>
      <c r="AS20" s="60">
        <v>2</v>
      </c>
      <c r="AT20" s="60">
        <v>2</v>
      </c>
      <c r="AU20" s="60">
        <v>2</v>
      </c>
      <c r="AV20" s="60">
        <v>2</v>
      </c>
      <c r="AW20" s="39"/>
      <c r="AX20" s="60"/>
      <c r="AY20" s="27" t="s">
        <v>23</v>
      </c>
      <c r="AZ20" s="60">
        <f t="shared" si="12"/>
        <v>44</v>
      </c>
      <c r="BA20" s="10"/>
      <c r="BB20" s="10"/>
      <c r="BC20" s="28">
        <f>SUM(X20,AZ20)</f>
        <v>61</v>
      </c>
      <c r="BD20" s="19"/>
      <c r="BE20" s="20"/>
    </row>
    <row r="21" spans="1:57" ht="31.2" x14ac:dyDescent="0.3">
      <c r="A21" s="249"/>
      <c r="B21" s="245"/>
      <c r="C21" s="289"/>
      <c r="D21" s="34" t="s">
        <v>24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>
        <v>1</v>
      </c>
      <c r="P21" s="34">
        <v>4</v>
      </c>
      <c r="Q21" s="34">
        <v>1</v>
      </c>
      <c r="R21" s="34">
        <v>1</v>
      </c>
      <c r="S21" s="34">
        <v>1</v>
      </c>
      <c r="T21" s="34"/>
      <c r="U21" s="34"/>
      <c r="V21" s="23" t="s">
        <v>23</v>
      </c>
      <c r="W21" s="23" t="s">
        <v>23</v>
      </c>
      <c r="X21" s="15">
        <f t="shared" si="1"/>
        <v>8</v>
      </c>
      <c r="Y21" s="11"/>
      <c r="Z21" s="11">
        <v>1</v>
      </c>
      <c r="AA21" s="11">
        <v>1</v>
      </c>
      <c r="AB21" s="34">
        <v>1</v>
      </c>
      <c r="AC21" s="34">
        <v>1</v>
      </c>
      <c r="AD21" s="34">
        <v>1</v>
      </c>
      <c r="AE21" s="34">
        <v>1</v>
      </c>
      <c r="AF21" s="34">
        <v>1</v>
      </c>
      <c r="AG21" s="34">
        <v>1</v>
      </c>
      <c r="AH21" s="34">
        <v>1</v>
      </c>
      <c r="AI21" s="34">
        <v>1</v>
      </c>
      <c r="AJ21" s="34">
        <v>1</v>
      </c>
      <c r="AK21" s="34">
        <v>1</v>
      </c>
      <c r="AL21" s="34">
        <v>1</v>
      </c>
      <c r="AM21" s="34">
        <v>1</v>
      </c>
      <c r="AN21" s="34">
        <v>1</v>
      </c>
      <c r="AO21" s="34">
        <v>1</v>
      </c>
      <c r="AP21" s="34">
        <v>1</v>
      </c>
      <c r="AQ21" s="34">
        <v>1</v>
      </c>
      <c r="AR21" s="34"/>
      <c r="AS21" s="34"/>
      <c r="AT21" s="34"/>
      <c r="AU21" s="15"/>
      <c r="AV21" s="15">
        <v>2</v>
      </c>
      <c r="AW21" s="39"/>
      <c r="AX21" s="34"/>
      <c r="AY21" s="24" t="s">
        <v>23</v>
      </c>
      <c r="AZ21" s="34">
        <f t="shared" si="12"/>
        <v>20</v>
      </c>
      <c r="BA21" s="10"/>
      <c r="BB21" s="10"/>
      <c r="BC21" s="28"/>
      <c r="BD21" s="19"/>
      <c r="BE21" s="20"/>
    </row>
    <row r="22" spans="1:57" ht="31.2" x14ac:dyDescent="0.3">
      <c r="A22" s="249"/>
      <c r="B22" s="245" t="s">
        <v>79</v>
      </c>
      <c r="C22" s="288" t="s">
        <v>71</v>
      </c>
      <c r="D22" s="59" t="s">
        <v>22</v>
      </c>
      <c r="E22" s="59">
        <v>2</v>
      </c>
      <c r="F22" s="59">
        <v>2</v>
      </c>
      <c r="G22" s="59">
        <v>2</v>
      </c>
      <c r="H22" s="59">
        <v>2</v>
      </c>
      <c r="I22" s="59">
        <v>2</v>
      </c>
      <c r="J22" s="59">
        <v>2</v>
      </c>
      <c r="K22" s="59">
        <v>2</v>
      </c>
      <c r="L22" s="59">
        <v>2</v>
      </c>
      <c r="M22" s="59">
        <v>2</v>
      </c>
      <c r="N22" s="59">
        <v>2</v>
      </c>
      <c r="O22" s="59">
        <v>2</v>
      </c>
      <c r="P22" s="59">
        <v>2</v>
      </c>
      <c r="Q22" s="59">
        <v>2</v>
      </c>
      <c r="R22" s="59">
        <v>2</v>
      </c>
      <c r="S22" s="59">
        <v>2</v>
      </c>
      <c r="T22" s="59">
        <v>2</v>
      </c>
      <c r="U22" s="59">
        <v>2</v>
      </c>
      <c r="V22" s="23" t="s">
        <v>23</v>
      </c>
      <c r="W22" s="23" t="s">
        <v>23</v>
      </c>
      <c r="X22" s="60">
        <f t="shared" si="1"/>
        <v>34</v>
      </c>
      <c r="Y22" s="60"/>
      <c r="Z22" s="60">
        <v>2</v>
      </c>
      <c r="AA22" s="60">
        <v>4</v>
      </c>
      <c r="AB22" s="60">
        <v>2</v>
      </c>
      <c r="AC22" s="60">
        <v>2</v>
      </c>
      <c r="AD22" s="60">
        <v>4</v>
      </c>
      <c r="AE22" s="60">
        <v>2</v>
      </c>
      <c r="AF22" s="60">
        <v>2</v>
      </c>
      <c r="AG22" s="60">
        <v>4</v>
      </c>
      <c r="AH22" s="60">
        <v>2</v>
      </c>
      <c r="AI22" s="60">
        <v>2</v>
      </c>
      <c r="AJ22" s="60">
        <v>4</v>
      </c>
      <c r="AK22" s="60">
        <v>2</v>
      </c>
      <c r="AL22" s="60">
        <v>2</v>
      </c>
      <c r="AM22" s="60">
        <v>4</v>
      </c>
      <c r="AN22" s="60">
        <v>2</v>
      </c>
      <c r="AO22" s="60">
        <v>4</v>
      </c>
      <c r="AP22" s="60">
        <v>2</v>
      </c>
      <c r="AQ22" s="60">
        <v>4</v>
      </c>
      <c r="AR22" s="60">
        <v>4</v>
      </c>
      <c r="AS22" s="60">
        <v>4</v>
      </c>
      <c r="AT22" s="60">
        <v>4</v>
      </c>
      <c r="AU22" s="60">
        <v>2</v>
      </c>
      <c r="AV22" s="60">
        <v>2</v>
      </c>
      <c r="AW22" s="39"/>
      <c r="AX22" s="60"/>
      <c r="AY22" s="22" t="s">
        <v>23</v>
      </c>
      <c r="AZ22" s="60">
        <f t="shared" si="12"/>
        <v>66</v>
      </c>
      <c r="BA22" s="10"/>
      <c r="BB22" s="10"/>
      <c r="BC22" s="28">
        <f>SUM(X22,AZ22)</f>
        <v>100</v>
      </c>
      <c r="BD22" s="19"/>
      <c r="BE22" s="20"/>
    </row>
    <row r="23" spans="1:57" ht="37.5" customHeight="1" x14ac:dyDescent="0.3">
      <c r="A23" s="249"/>
      <c r="B23" s="245"/>
      <c r="C23" s="289"/>
      <c r="D23" s="34" t="s">
        <v>24</v>
      </c>
      <c r="E23" s="34">
        <v>1</v>
      </c>
      <c r="F23" s="137">
        <v>1</v>
      </c>
      <c r="G23" s="137">
        <v>1</v>
      </c>
      <c r="H23" s="137">
        <v>1</v>
      </c>
      <c r="I23" s="137">
        <v>1</v>
      </c>
      <c r="J23" s="137">
        <v>1</v>
      </c>
      <c r="K23" s="137">
        <v>1</v>
      </c>
      <c r="L23" s="137">
        <v>1</v>
      </c>
      <c r="M23" s="137">
        <v>1</v>
      </c>
      <c r="N23" s="137">
        <v>1</v>
      </c>
      <c r="O23" s="137">
        <v>1</v>
      </c>
      <c r="P23" s="137">
        <v>1</v>
      </c>
      <c r="Q23" s="137">
        <v>1</v>
      </c>
      <c r="R23" s="137">
        <v>1</v>
      </c>
      <c r="S23" s="137">
        <v>1</v>
      </c>
      <c r="T23" s="137">
        <v>1</v>
      </c>
      <c r="U23" s="137">
        <v>1</v>
      </c>
      <c r="V23" s="23" t="s">
        <v>23</v>
      </c>
      <c r="W23" s="23" t="s">
        <v>23</v>
      </c>
      <c r="X23" s="15">
        <f t="shared" si="1"/>
        <v>17</v>
      </c>
      <c r="Y23" s="11"/>
      <c r="Z23" s="11">
        <v>1</v>
      </c>
      <c r="AA23" s="11">
        <v>1</v>
      </c>
      <c r="AB23" s="34">
        <v>1</v>
      </c>
      <c r="AC23" s="34">
        <v>1</v>
      </c>
      <c r="AD23" s="34">
        <v>1</v>
      </c>
      <c r="AE23" s="34">
        <v>1</v>
      </c>
      <c r="AF23" s="34">
        <v>1</v>
      </c>
      <c r="AG23" s="34">
        <v>1</v>
      </c>
      <c r="AH23" s="34">
        <v>1</v>
      </c>
      <c r="AI23" s="34">
        <v>1</v>
      </c>
      <c r="AJ23" s="34">
        <v>1</v>
      </c>
      <c r="AK23" s="34">
        <v>1</v>
      </c>
      <c r="AL23" s="34">
        <v>1</v>
      </c>
      <c r="AM23" s="34">
        <v>1</v>
      </c>
      <c r="AN23" s="34">
        <v>1</v>
      </c>
      <c r="AO23" s="34">
        <v>1</v>
      </c>
      <c r="AP23" s="34">
        <v>1</v>
      </c>
      <c r="AQ23" s="34">
        <v>1</v>
      </c>
      <c r="AR23" s="34">
        <v>1</v>
      </c>
      <c r="AS23" s="34">
        <v>1</v>
      </c>
      <c r="AT23" s="34">
        <v>1</v>
      </c>
      <c r="AU23" s="34">
        <v>1</v>
      </c>
      <c r="AV23" s="34">
        <v>2</v>
      </c>
      <c r="AW23" s="39"/>
      <c r="AX23" s="34"/>
      <c r="AY23" s="22" t="s">
        <v>23</v>
      </c>
      <c r="AZ23" s="34">
        <f t="shared" si="12"/>
        <v>24</v>
      </c>
      <c r="BA23" s="10"/>
      <c r="BB23" s="10"/>
      <c r="BC23" s="28"/>
      <c r="BD23" s="19"/>
      <c r="BE23" s="20"/>
    </row>
    <row r="24" spans="1:57" ht="31.2" x14ac:dyDescent="0.3">
      <c r="A24" s="249"/>
      <c r="B24" s="245" t="s">
        <v>80</v>
      </c>
      <c r="C24" s="301" t="s">
        <v>32</v>
      </c>
      <c r="D24" s="59" t="s">
        <v>22</v>
      </c>
      <c r="E24" s="59">
        <v>2</v>
      </c>
      <c r="F24" s="60">
        <v>2</v>
      </c>
      <c r="G24" s="60">
        <v>2</v>
      </c>
      <c r="H24" s="60">
        <v>2</v>
      </c>
      <c r="I24" s="60">
        <v>2</v>
      </c>
      <c r="J24" s="60">
        <v>2</v>
      </c>
      <c r="K24" s="60">
        <v>2</v>
      </c>
      <c r="L24" s="60">
        <v>2</v>
      </c>
      <c r="M24" s="60">
        <v>2</v>
      </c>
      <c r="N24" s="60">
        <v>2</v>
      </c>
      <c r="O24" s="60">
        <v>2</v>
      </c>
      <c r="P24" s="60">
        <v>2</v>
      </c>
      <c r="Q24" s="60">
        <v>2</v>
      </c>
      <c r="R24" s="60">
        <v>2</v>
      </c>
      <c r="S24" s="60">
        <v>2</v>
      </c>
      <c r="T24" s="60">
        <v>2</v>
      </c>
      <c r="U24" s="60">
        <v>2</v>
      </c>
      <c r="V24" s="23" t="s">
        <v>23</v>
      </c>
      <c r="W24" s="23" t="s">
        <v>23</v>
      </c>
      <c r="X24" s="60">
        <f t="shared" si="1"/>
        <v>34</v>
      </c>
      <c r="Y24" s="60"/>
      <c r="Z24" s="60">
        <v>2</v>
      </c>
      <c r="AA24" s="60">
        <v>2</v>
      </c>
      <c r="AB24" s="60">
        <v>2</v>
      </c>
      <c r="AC24" s="60">
        <v>2</v>
      </c>
      <c r="AD24" s="60">
        <v>2</v>
      </c>
      <c r="AE24" s="60">
        <v>2</v>
      </c>
      <c r="AF24" s="60">
        <v>2</v>
      </c>
      <c r="AG24" s="60">
        <v>2</v>
      </c>
      <c r="AH24" s="60">
        <v>2</v>
      </c>
      <c r="AI24" s="60">
        <v>2</v>
      </c>
      <c r="AJ24" s="60">
        <v>2</v>
      </c>
      <c r="AK24" s="60">
        <v>2</v>
      </c>
      <c r="AL24" s="60">
        <v>2</v>
      </c>
      <c r="AM24" s="60">
        <v>2</v>
      </c>
      <c r="AN24" s="60">
        <v>2</v>
      </c>
      <c r="AO24" s="60">
        <v>2</v>
      </c>
      <c r="AP24" s="60"/>
      <c r="AQ24" s="60">
        <v>2</v>
      </c>
      <c r="AR24" s="60">
        <v>2</v>
      </c>
      <c r="AS24" s="60">
        <v>2</v>
      </c>
      <c r="AT24" s="60">
        <v>2</v>
      </c>
      <c r="AU24" s="60">
        <v>2</v>
      </c>
      <c r="AV24" s="60">
        <v>2</v>
      </c>
      <c r="AW24" s="39"/>
      <c r="AX24" s="60"/>
      <c r="AY24" s="22" t="s">
        <v>23</v>
      </c>
      <c r="AZ24" s="60">
        <f t="shared" si="12"/>
        <v>44</v>
      </c>
      <c r="BA24" s="10"/>
      <c r="BB24" s="10"/>
      <c r="BC24" s="28">
        <f>SUM(X24,AZ24)</f>
        <v>78</v>
      </c>
      <c r="BD24" s="19"/>
      <c r="BE24" s="20"/>
    </row>
    <row r="25" spans="1:57" ht="37.5" customHeight="1" x14ac:dyDescent="0.3">
      <c r="A25" s="249"/>
      <c r="B25" s="245"/>
      <c r="C25" s="301"/>
      <c r="D25" s="34" t="s">
        <v>24</v>
      </c>
      <c r="E25" s="34"/>
      <c r="F25" s="34">
        <v>1</v>
      </c>
      <c r="G25" s="34">
        <v>1</v>
      </c>
      <c r="H25" s="34">
        <v>1</v>
      </c>
      <c r="I25" s="34">
        <v>1</v>
      </c>
      <c r="J25" s="34">
        <v>1</v>
      </c>
      <c r="K25" s="34">
        <v>1</v>
      </c>
      <c r="L25" s="34">
        <v>1</v>
      </c>
      <c r="M25" s="34">
        <v>1</v>
      </c>
      <c r="N25" s="34">
        <v>1</v>
      </c>
      <c r="O25" s="34">
        <v>1</v>
      </c>
      <c r="P25" s="34"/>
      <c r="Q25" s="34"/>
      <c r="R25" s="34"/>
      <c r="S25" s="34">
        <v>2</v>
      </c>
      <c r="T25" s="34">
        <v>2</v>
      </c>
      <c r="U25" s="34">
        <v>2</v>
      </c>
      <c r="V25" s="23" t="s">
        <v>23</v>
      </c>
      <c r="W25" s="23" t="s">
        <v>23</v>
      </c>
      <c r="X25" s="15">
        <f t="shared" si="1"/>
        <v>16</v>
      </c>
      <c r="Y25" s="11"/>
      <c r="Z25" s="11">
        <v>1</v>
      </c>
      <c r="AA25" s="11">
        <v>1</v>
      </c>
      <c r="AB25" s="34">
        <v>1</v>
      </c>
      <c r="AC25" s="34">
        <v>1</v>
      </c>
      <c r="AD25" s="34">
        <v>1</v>
      </c>
      <c r="AE25" s="34">
        <v>1</v>
      </c>
      <c r="AF25" s="34">
        <v>1</v>
      </c>
      <c r="AG25" s="34">
        <v>1</v>
      </c>
      <c r="AH25" s="34">
        <v>1</v>
      </c>
      <c r="AI25" s="34">
        <v>1</v>
      </c>
      <c r="AJ25" s="34">
        <v>1</v>
      </c>
      <c r="AK25" s="34">
        <v>1</v>
      </c>
      <c r="AL25" s="34">
        <v>1</v>
      </c>
      <c r="AM25" s="34">
        <v>1</v>
      </c>
      <c r="AN25" s="34">
        <v>1</v>
      </c>
      <c r="AO25" s="34">
        <v>1</v>
      </c>
      <c r="AP25" s="34">
        <v>1</v>
      </c>
      <c r="AQ25" s="34">
        <v>1</v>
      </c>
      <c r="AR25" s="34"/>
      <c r="AS25" s="34"/>
      <c r="AT25" s="34"/>
      <c r="AU25" s="15">
        <v>1</v>
      </c>
      <c r="AV25" s="15">
        <v>2</v>
      </c>
      <c r="AW25" s="39"/>
      <c r="AX25" s="34"/>
      <c r="AY25" s="22" t="s">
        <v>23</v>
      </c>
      <c r="AZ25" s="34">
        <f t="shared" si="12"/>
        <v>21</v>
      </c>
      <c r="BA25" s="10"/>
      <c r="BB25" s="10"/>
      <c r="BC25" s="28"/>
      <c r="BD25" s="19"/>
      <c r="BE25" s="20"/>
    </row>
    <row r="26" spans="1:57" ht="31.2" x14ac:dyDescent="0.3">
      <c r="A26" s="249"/>
      <c r="B26" s="245" t="s">
        <v>81</v>
      </c>
      <c r="C26" s="301" t="s">
        <v>33</v>
      </c>
      <c r="D26" s="59" t="s">
        <v>22</v>
      </c>
      <c r="E26" s="59">
        <v>2</v>
      </c>
      <c r="F26" s="59">
        <v>2</v>
      </c>
      <c r="G26" s="59">
        <v>2</v>
      </c>
      <c r="H26" s="59">
        <v>2</v>
      </c>
      <c r="I26" s="59">
        <v>2</v>
      </c>
      <c r="J26" s="59">
        <v>2</v>
      </c>
      <c r="K26" s="59">
        <v>2</v>
      </c>
      <c r="L26" s="59">
        <v>2</v>
      </c>
      <c r="M26" s="59">
        <v>2</v>
      </c>
      <c r="N26" s="59">
        <v>2</v>
      </c>
      <c r="O26" s="59">
        <v>2</v>
      </c>
      <c r="P26" s="59">
        <v>2</v>
      </c>
      <c r="Q26" s="59">
        <v>2</v>
      </c>
      <c r="R26" s="59">
        <v>2</v>
      </c>
      <c r="S26" s="59">
        <v>2</v>
      </c>
      <c r="T26" s="59">
        <v>2</v>
      </c>
      <c r="U26" s="59">
        <v>2</v>
      </c>
      <c r="V26" s="23" t="s">
        <v>23</v>
      </c>
      <c r="W26" s="23" t="s">
        <v>23</v>
      </c>
      <c r="X26" s="60">
        <f t="shared" si="1"/>
        <v>34</v>
      </c>
      <c r="Y26" s="60"/>
      <c r="Z26" s="60">
        <v>2</v>
      </c>
      <c r="AA26" s="60">
        <v>2</v>
      </c>
      <c r="AB26" s="60">
        <v>2</v>
      </c>
      <c r="AC26" s="60">
        <v>2</v>
      </c>
      <c r="AD26" s="60">
        <v>2</v>
      </c>
      <c r="AE26" s="60">
        <v>2</v>
      </c>
      <c r="AF26" s="60">
        <v>2</v>
      </c>
      <c r="AG26" s="60">
        <v>2</v>
      </c>
      <c r="AH26" s="60">
        <v>2</v>
      </c>
      <c r="AI26" s="60">
        <v>2</v>
      </c>
      <c r="AJ26" s="60">
        <v>2</v>
      </c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39"/>
      <c r="AX26" s="60"/>
      <c r="AY26" s="22" t="s">
        <v>23</v>
      </c>
      <c r="AZ26" s="60">
        <f t="shared" si="12"/>
        <v>22</v>
      </c>
      <c r="BA26" s="10"/>
      <c r="BB26" s="10"/>
      <c r="BC26" s="28">
        <f>SUM(X26,AZ26)</f>
        <v>56</v>
      </c>
      <c r="BD26" s="19"/>
      <c r="BE26" s="20"/>
    </row>
    <row r="27" spans="1:57" ht="31.2" x14ac:dyDescent="0.3">
      <c r="A27" s="249"/>
      <c r="B27" s="245"/>
      <c r="C27" s="301"/>
      <c r="D27" s="34" t="s">
        <v>24</v>
      </c>
      <c r="E27" s="34"/>
      <c r="F27" s="34"/>
      <c r="G27" s="34"/>
      <c r="H27" s="34"/>
      <c r="I27" s="34">
        <v>1</v>
      </c>
      <c r="J27" s="34">
        <v>1</v>
      </c>
      <c r="K27" s="34">
        <v>1</v>
      </c>
      <c r="L27" s="34">
        <v>1</v>
      </c>
      <c r="M27" s="34"/>
      <c r="N27" s="34"/>
      <c r="O27" s="34"/>
      <c r="P27" s="34">
        <v>1</v>
      </c>
      <c r="Q27" s="34">
        <v>1</v>
      </c>
      <c r="R27" s="34">
        <v>1</v>
      </c>
      <c r="S27" s="34">
        <v>1</v>
      </c>
      <c r="T27" s="34">
        <v>2</v>
      </c>
      <c r="U27" s="34">
        <v>2</v>
      </c>
      <c r="V27" s="23" t="s">
        <v>23</v>
      </c>
      <c r="W27" s="23" t="s">
        <v>23</v>
      </c>
      <c r="X27" s="15">
        <f t="shared" si="1"/>
        <v>12</v>
      </c>
      <c r="Y27" s="11"/>
      <c r="Z27" s="11"/>
      <c r="AA27" s="11"/>
      <c r="AB27" s="34"/>
      <c r="AC27" s="34"/>
      <c r="AD27" s="34"/>
      <c r="AE27" s="34"/>
      <c r="AF27" s="34"/>
      <c r="AG27" s="34">
        <v>1</v>
      </c>
      <c r="AH27" s="34">
        <v>1</v>
      </c>
      <c r="AI27" s="34">
        <v>1</v>
      </c>
      <c r="AJ27" s="34">
        <v>1</v>
      </c>
      <c r="AK27" s="34">
        <v>1</v>
      </c>
      <c r="AL27" s="34"/>
      <c r="AM27" s="34"/>
      <c r="AN27" s="34"/>
      <c r="AO27" s="34">
        <v>1</v>
      </c>
      <c r="AP27" s="34">
        <v>1</v>
      </c>
      <c r="AQ27" s="34">
        <v>1</v>
      </c>
      <c r="AR27" s="34">
        <v>1</v>
      </c>
      <c r="AS27" s="34">
        <v>1</v>
      </c>
      <c r="AT27" s="34">
        <v>1</v>
      </c>
      <c r="AU27" s="34">
        <v>1</v>
      </c>
      <c r="AV27" s="15"/>
      <c r="AW27" s="39"/>
      <c r="AX27" s="34"/>
      <c r="AY27" s="22" t="s">
        <v>23</v>
      </c>
      <c r="AZ27" s="34">
        <f t="shared" si="12"/>
        <v>12</v>
      </c>
      <c r="BA27" s="10"/>
      <c r="BB27" s="10"/>
      <c r="BC27" s="28"/>
      <c r="BD27" s="19"/>
      <c r="BE27" s="20"/>
    </row>
    <row r="28" spans="1:57" ht="31.2" x14ac:dyDescent="0.3">
      <c r="A28" s="249"/>
      <c r="B28" s="254" t="s">
        <v>82</v>
      </c>
      <c r="C28" s="294" t="s">
        <v>34</v>
      </c>
      <c r="D28" s="59" t="s">
        <v>22</v>
      </c>
      <c r="E28" s="59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23" t="s">
        <v>23</v>
      </c>
      <c r="W28" s="23" t="s">
        <v>23</v>
      </c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>
        <v>2</v>
      </c>
      <c r="AM28" s="60">
        <v>2</v>
      </c>
      <c r="AN28" s="60">
        <v>2</v>
      </c>
      <c r="AO28" s="60">
        <v>2</v>
      </c>
      <c r="AP28" s="60">
        <v>2</v>
      </c>
      <c r="AQ28" s="60">
        <v>2</v>
      </c>
      <c r="AR28" s="60">
        <v>2</v>
      </c>
      <c r="AS28" s="60">
        <v>2</v>
      </c>
      <c r="AT28" s="60">
        <v>2</v>
      </c>
      <c r="AU28" s="60">
        <v>2</v>
      </c>
      <c r="AV28" s="60">
        <v>2</v>
      </c>
      <c r="AW28" s="39"/>
      <c r="AX28" s="60"/>
      <c r="AY28" s="22" t="s">
        <v>23</v>
      </c>
      <c r="AZ28" s="60">
        <f t="shared" si="12"/>
        <v>22</v>
      </c>
      <c r="BA28" s="10"/>
      <c r="BB28" s="10"/>
      <c r="BC28" s="28">
        <f>SUM(X28,AZ28)</f>
        <v>22</v>
      </c>
      <c r="BD28" s="19"/>
      <c r="BE28" s="20"/>
    </row>
    <row r="29" spans="1:57" ht="31.2" x14ac:dyDescent="0.3">
      <c r="A29" s="249"/>
      <c r="B29" s="255"/>
      <c r="C29" s="294"/>
      <c r="D29" s="34" t="s">
        <v>24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23" t="s">
        <v>23</v>
      </c>
      <c r="W29" s="23" t="s">
        <v>23</v>
      </c>
      <c r="X29" s="15">
        <f>SUM(E29:U29)</f>
        <v>0</v>
      </c>
      <c r="Y29" s="11"/>
      <c r="Z29" s="11"/>
      <c r="AA29" s="11"/>
      <c r="AB29" s="11"/>
      <c r="AC29" s="11"/>
      <c r="AD29" s="11">
        <v>1</v>
      </c>
      <c r="AE29" s="11"/>
      <c r="AF29" s="11"/>
      <c r="AG29" s="11"/>
      <c r="AH29" s="11"/>
      <c r="AI29" s="11">
        <v>1</v>
      </c>
      <c r="AJ29" s="34">
        <v>1</v>
      </c>
      <c r="AK29" s="34"/>
      <c r="AL29" s="34">
        <v>1</v>
      </c>
      <c r="AM29" s="34">
        <v>1</v>
      </c>
      <c r="AN29" s="34">
        <v>1</v>
      </c>
      <c r="AO29" s="34"/>
      <c r="AP29" s="34">
        <v>1</v>
      </c>
      <c r="AQ29" s="34">
        <v>1</v>
      </c>
      <c r="AR29" s="34">
        <v>1</v>
      </c>
      <c r="AS29" s="34"/>
      <c r="AT29" s="34">
        <v>1</v>
      </c>
      <c r="AU29" s="34">
        <v>1</v>
      </c>
      <c r="AV29" s="15"/>
      <c r="AW29" s="39"/>
      <c r="AX29" s="34"/>
      <c r="AY29" s="22" t="s">
        <v>23</v>
      </c>
      <c r="AZ29" s="34">
        <f t="shared" si="12"/>
        <v>11</v>
      </c>
      <c r="BA29" s="10"/>
      <c r="BB29" s="10"/>
      <c r="BC29" s="28"/>
      <c r="BD29" s="19"/>
      <c r="BE29" s="20"/>
    </row>
    <row r="30" spans="1:57" ht="31.2" x14ac:dyDescent="0.3">
      <c r="A30" s="249"/>
      <c r="B30" s="254" t="s">
        <v>83</v>
      </c>
      <c r="C30" s="288" t="s">
        <v>35</v>
      </c>
      <c r="D30" s="59" t="s">
        <v>22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23" t="s">
        <v>23</v>
      </c>
      <c r="W30" s="23" t="s">
        <v>23</v>
      </c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39"/>
      <c r="AX30" s="60"/>
      <c r="AY30" s="27" t="s">
        <v>23</v>
      </c>
      <c r="AZ30" s="60">
        <f t="shared" si="12"/>
        <v>0</v>
      </c>
      <c r="BA30" s="10"/>
      <c r="BB30" s="10"/>
      <c r="BC30" s="28">
        <f>SUM(X30,AZ30)</f>
        <v>0</v>
      </c>
      <c r="BD30" s="19"/>
      <c r="BE30" s="20"/>
    </row>
    <row r="31" spans="1:57" ht="31.2" x14ac:dyDescent="0.3">
      <c r="A31" s="249"/>
      <c r="B31" s="255"/>
      <c r="C31" s="289"/>
      <c r="D31" s="34" t="s">
        <v>24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23" t="s">
        <v>23</v>
      </c>
      <c r="W31" s="23" t="s">
        <v>23</v>
      </c>
      <c r="X31" s="15">
        <f t="shared" ref="X31:X39" si="13">SUM(E31:U31)</f>
        <v>0</v>
      </c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39"/>
      <c r="AX31" s="34"/>
      <c r="AY31" s="24" t="s">
        <v>23</v>
      </c>
      <c r="AZ31" s="34">
        <f t="shared" si="12"/>
        <v>0</v>
      </c>
      <c r="BA31" s="10"/>
      <c r="BB31" s="10"/>
      <c r="BC31" s="28"/>
      <c r="BD31" s="19"/>
      <c r="BE31" s="20"/>
    </row>
    <row r="32" spans="1:57" ht="31.2" x14ac:dyDescent="0.3">
      <c r="A32" s="249"/>
      <c r="B32" s="254" t="s">
        <v>84</v>
      </c>
      <c r="C32" s="288" t="s">
        <v>31</v>
      </c>
      <c r="D32" s="59" t="s">
        <v>22</v>
      </c>
      <c r="E32" s="59">
        <v>3</v>
      </c>
      <c r="F32" s="59">
        <v>2</v>
      </c>
      <c r="G32" s="59">
        <v>3</v>
      </c>
      <c r="H32" s="59">
        <v>3</v>
      </c>
      <c r="I32" s="59">
        <v>3</v>
      </c>
      <c r="J32" s="59">
        <v>3</v>
      </c>
      <c r="K32" s="59">
        <v>3</v>
      </c>
      <c r="L32" s="59">
        <v>3</v>
      </c>
      <c r="M32" s="59">
        <v>3</v>
      </c>
      <c r="N32" s="59">
        <v>3</v>
      </c>
      <c r="O32" s="59">
        <v>3</v>
      </c>
      <c r="P32" s="59">
        <v>3</v>
      </c>
      <c r="Q32" s="59">
        <v>3</v>
      </c>
      <c r="R32" s="59">
        <v>4</v>
      </c>
      <c r="S32" s="59">
        <v>3</v>
      </c>
      <c r="T32" s="59">
        <v>3</v>
      </c>
      <c r="U32" s="59">
        <v>3</v>
      </c>
      <c r="V32" s="23" t="s">
        <v>23</v>
      </c>
      <c r="W32" s="23" t="s">
        <v>23</v>
      </c>
      <c r="X32" s="60">
        <f t="shared" si="13"/>
        <v>51</v>
      </c>
      <c r="Y32" s="60"/>
      <c r="Z32" s="60">
        <v>2</v>
      </c>
      <c r="AA32" s="60">
        <v>2</v>
      </c>
      <c r="AB32" s="60">
        <v>2</v>
      </c>
      <c r="AC32" s="60">
        <v>2</v>
      </c>
      <c r="AD32" s="60">
        <v>2</v>
      </c>
      <c r="AE32" s="60">
        <v>2</v>
      </c>
      <c r="AF32" s="60">
        <v>2</v>
      </c>
      <c r="AG32" s="60">
        <v>2</v>
      </c>
      <c r="AH32" s="60">
        <v>2</v>
      </c>
      <c r="AI32" s="60">
        <v>2</v>
      </c>
      <c r="AJ32" s="60">
        <v>2</v>
      </c>
      <c r="AK32" s="60">
        <v>2</v>
      </c>
      <c r="AL32" s="60">
        <v>2</v>
      </c>
      <c r="AM32" s="60">
        <v>2</v>
      </c>
      <c r="AN32" s="60">
        <v>2</v>
      </c>
      <c r="AO32" s="60">
        <v>2</v>
      </c>
      <c r="AP32" s="60">
        <v>2</v>
      </c>
      <c r="AQ32" s="60">
        <v>2</v>
      </c>
      <c r="AR32" s="60">
        <v>2</v>
      </c>
      <c r="AS32" s="60"/>
      <c r="AT32" s="60">
        <v>2</v>
      </c>
      <c r="AU32" s="60">
        <v>2</v>
      </c>
      <c r="AV32" s="60">
        <v>2</v>
      </c>
      <c r="AW32" s="39"/>
      <c r="AX32" s="60"/>
      <c r="AY32" s="22" t="s">
        <v>23</v>
      </c>
      <c r="AZ32" s="60">
        <f t="shared" si="12"/>
        <v>44</v>
      </c>
      <c r="BA32" s="10"/>
      <c r="BB32" s="10"/>
      <c r="BC32" s="28">
        <f>SUM(X32,AZ32)</f>
        <v>95</v>
      </c>
      <c r="BD32" s="19"/>
      <c r="BE32" s="20"/>
    </row>
    <row r="33" spans="1:57" ht="31.2" x14ac:dyDescent="0.3">
      <c r="A33" s="249"/>
      <c r="B33" s="255"/>
      <c r="C33" s="289"/>
      <c r="D33" s="34" t="s">
        <v>24</v>
      </c>
      <c r="E33" s="34">
        <v>2</v>
      </c>
      <c r="F33" s="137">
        <v>2</v>
      </c>
      <c r="G33" s="137">
        <v>2</v>
      </c>
      <c r="H33" s="137">
        <v>2</v>
      </c>
      <c r="I33" s="137">
        <v>2</v>
      </c>
      <c r="J33" s="137">
        <v>2</v>
      </c>
      <c r="K33" s="137">
        <v>2</v>
      </c>
      <c r="L33" s="137">
        <v>2</v>
      </c>
      <c r="M33" s="137">
        <v>2</v>
      </c>
      <c r="N33" s="137">
        <v>1</v>
      </c>
      <c r="O33" s="137">
        <v>1</v>
      </c>
      <c r="P33" s="137">
        <v>1</v>
      </c>
      <c r="Q33" s="137">
        <v>1</v>
      </c>
      <c r="R33" s="137">
        <v>1</v>
      </c>
      <c r="S33" s="137">
        <v>1</v>
      </c>
      <c r="T33" s="34"/>
      <c r="U33" s="34"/>
      <c r="V33" s="23" t="s">
        <v>23</v>
      </c>
      <c r="W33" s="23" t="s">
        <v>23</v>
      </c>
      <c r="X33" s="15">
        <f t="shared" si="13"/>
        <v>24</v>
      </c>
      <c r="Y33" s="11"/>
      <c r="Z33" s="11">
        <v>2</v>
      </c>
      <c r="AA33" s="11"/>
      <c r="AB33" s="34">
        <v>1</v>
      </c>
      <c r="AC33" s="34"/>
      <c r="AD33" s="34"/>
      <c r="AE33" s="34">
        <v>1</v>
      </c>
      <c r="AF33" s="34">
        <v>1</v>
      </c>
      <c r="AG33" s="34">
        <v>1</v>
      </c>
      <c r="AH33" s="34">
        <v>1</v>
      </c>
      <c r="AI33" s="34">
        <v>1</v>
      </c>
      <c r="AJ33" s="34">
        <v>1</v>
      </c>
      <c r="AK33" s="34">
        <v>1</v>
      </c>
      <c r="AL33" s="34">
        <v>1</v>
      </c>
      <c r="AM33" s="34">
        <v>1</v>
      </c>
      <c r="AN33" s="34">
        <v>1</v>
      </c>
      <c r="AO33" s="34">
        <v>1</v>
      </c>
      <c r="AP33" s="34">
        <v>1</v>
      </c>
      <c r="AQ33" s="34">
        <v>1</v>
      </c>
      <c r="AR33" s="34">
        <v>1</v>
      </c>
      <c r="AS33" s="34">
        <v>1</v>
      </c>
      <c r="AT33" s="34">
        <v>1</v>
      </c>
      <c r="AU33" s="34">
        <v>1</v>
      </c>
      <c r="AV33" s="34"/>
      <c r="AW33" s="39"/>
      <c r="AX33" s="34"/>
      <c r="AY33" s="22" t="s">
        <v>23</v>
      </c>
      <c r="AZ33" s="34">
        <f t="shared" si="12"/>
        <v>20</v>
      </c>
      <c r="BA33" s="10"/>
      <c r="BB33" s="10"/>
      <c r="BC33" s="28"/>
      <c r="BD33" s="19"/>
      <c r="BE33" s="20"/>
    </row>
    <row r="34" spans="1:57" ht="31.2" x14ac:dyDescent="0.3">
      <c r="A34" s="249"/>
      <c r="B34" s="254" t="s">
        <v>85</v>
      </c>
      <c r="C34" s="288" t="s">
        <v>72</v>
      </c>
      <c r="D34" s="59" t="s">
        <v>22</v>
      </c>
      <c r="E34" s="59">
        <v>1</v>
      </c>
      <c r="F34" s="59">
        <v>1</v>
      </c>
      <c r="G34" s="59">
        <v>1</v>
      </c>
      <c r="H34" s="59">
        <v>1</v>
      </c>
      <c r="I34" s="59">
        <v>1</v>
      </c>
      <c r="J34" s="59">
        <v>1</v>
      </c>
      <c r="K34" s="59">
        <v>1</v>
      </c>
      <c r="L34" s="59">
        <v>1</v>
      </c>
      <c r="M34" s="59">
        <v>1</v>
      </c>
      <c r="N34" s="59">
        <v>1</v>
      </c>
      <c r="O34" s="59">
        <v>1</v>
      </c>
      <c r="P34" s="59">
        <v>1</v>
      </c>
      <c r="Q34" s="59">
        <v>1</v>
      </c>
      <c r="R34" s="59">
        <v>1</v>
      </c>
      <c r="S34" s="59">
        <v>1</v>
      </c>
      <c r="T34" s="59">
        <v>1</v>
      </c>
      <c r="U34" s="59">
        <v>1</v>
      </c>
      <c r="V34" s="23" t="s">
        <v>23</v>
      </c>
      <c r="W34" s="23" t="s">
        <v>23</v>
      </c>
      <c r="X34" s="60">
        <f t="shared" si="13"/>
        <v>17</v>
      </c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>
        <v>2</v>
      </c>
      <c r="AN34" s="60">
        <v>2</v>
      </c>
      <c r="AO34" s="60">
        <v>2</v>
      </c>
      <c r="AP34" s="60">
        <v>2</v>
      </c>
      <c r="AQ34" s="60">
        <v>2</v>
      </c>
      <c r="AR34" s="60">
        <v>2</v>
      </c>
      <c r="AS34" s="60">
        <v>2</v>
      </c>
      <c r="AT34" s="60">
        <v>2</v>
      </c>
      <c r="AU34" s="60">
        <v>2</v>
      </c>
      <c r="AV34" s="60">
        <v>2</v>
      </c>
      <c r="AW34" s="39"/>
      <c r="AX34" s="60"/>
      <c r="AY34" s="22" t="s">
        <v>23</v>
      </c>
      <c r="AZ34" s="60">
        <f t="shared" ref="AZ34:AZ43" si="14">SUM(Z34:AW34)</f>
        <v>20</v>
      </c>
      <c r="BA34" s="10"/>
      <c r="BB34" s="10"/>
      <c r="BC34" s="28">
        <f>SUM(X34,AZ34)</f>
        <v>37</v>
      </c>
      <c r="BD34" s="19"/>
      <c r="BE34" s="20"/>
    </row>
    <row r="35" spans="1:57" ht="37.5" customHeight="1" x14ac:dyDescent="0.3">
      <c r="A35" s="249"/>
      <c r="B35" s="255"/>
      <c r="C35" s="289"/>
      <c r="D35" s="34" t="s">
        <v>24</v>
      </c>
      <c r="E35" s="34"/>
      <c r="F35" s="34">
        <v>1</v>
      </c>
      <c r="G35" s="34">
        <v>1</v>
      </c>
      <c r="H35" s="34">
        <v>1</v>
      </c>
      <c r="I35" s="34">
        <v>1</v>
      </c>
      <c r="J35" s="34">
        <v>1</v>
      </c>
      <c r="K35" s="34"/>
      <c r="L35" s="34"/>
      <c r="M35" s="34"/>
      <c r="N35" s="34"/>
      <c r="O35" s="34"/>
      <c r="P35" s="34"/>
      <c r="Q35" s="34"/>
      <c r="R35" s="34"/>
      <c r="S35" s="34"/>
      <c r="T35" s="34">
        <v>2</v>
      </c>
      <c r="U35" s="34">
        <v>2</v>
      </c>
      <c r="V35" s="23" t="s">
        <v>23</v>
      </c>
      <c r="W35" s="23" t="s">
        <v>23</v>
      </c>
      <c r="X35" s="15">
        <f t="shared" si="13"/>
        <v>9</v>
      </c>
      <c r="Y35" s="11"/>
      <c r="Z35" s="11">
        <v>2</v>
      </c>
      <c r="AA35" s="11"/>
      <c r="AB35" s="34">
        <v>1</v>
      </c>
      <c r="AC35" s="34"/>
      <c r="AD35" s="34"/>
      <c r="AE35" s="34"/>
      <c r="AF35" s="34">
        <v>1</v>
      </c>
      <c r="AG35" s="34"/>
      <c r="AH35" s="34">
        <v>1</v>
      </c>
      <c r="AI35" s="34"/>
      <c r="AJ35" s="34"/>
      <c r="AK35" s="34">
        <v>1</v>
      </c>
      <c r="AL35" s="34"/>
      <c r="AM35" s="34">
        <v>1</v>
      </c>
      <c r="AN35" s="34"/>
      <c r="AO35" s="34">
        <v>1</v>
      </c>
      <c r="AP35" s="34">
        <v>1</v>
      </c>
      <c r="AQ35" s="34">
        <v>1</v>
      </c>
      <c r="AR35" s="34">
        <v>1</v>
      </c>
      <c r="AS35" s="34">
        <v>1</v>
      </c>
      <c r="AT35" s="34">
        <v>1</v>
      </c>
      <c r="AU35" s="34">
        <v>1</v>
      </c>
      <c r="AV35" s="34"/>
      <c r="AW35" s="39"/>
      <c r="AX35" s="34"/>
      <c r="AY35" s="22" t="s">
        <v>23</v>
      </c>
      <c r="AZ35" s="34">
        <f t="shared" si="14"/>
        <v>14</v>
      </c>
      <c r="BA35" s="10"/>
      <c r="BB35" s="10"/>
      <c r="BC35" s="28"/>
      <c r="BD35" s="19"/>
      <c r="BE35" s="20"/>
    </row>
    <row r="36" spans="1:57" ht="40.5" customHeight="1" x14ac:dyDescent="0.3">
      <c r="A36" s="249"/>
      <c r="B36" s="238" t="s">
        <v>90</v>
      </c>
      <c r="C36" s="292" t="s">
        <v>36</v>
      </c>
      <c r="D36" s="57" t="s">
        <v>22</v>
      </c>
      <c r="E36" s="58">
        <f>SUM(E38,E40,E42)</f>
        <v>5</v>
      </c>
      <c r="F36" s="62">
        <f t="shared" ref="F36:U36" si="15">SUM(F38,F40,F42)</f>
        <v>5</v>
      </c>
      <c r="G36" s="62">
        <f t="shared" si="15"/>
        <v>5</v>
      </c>
      <c r="H36" s="62">
        <f t="shared" si="15"/>
        <v>5</v>
      </c>
      <c r="I36" s="62">
        <f t="shared" si="15"/>
        <v>5</v>
      </c>
      <c r="J36" s="62">
        <f t="shared" si="15"/>
        <v>5</v>
      </c>
      <c r="K36" s="62">
        <f t="shared" si="15"/>
        <v>5</v>
      </c>
      <c r="L36" s="62">
        <f t="shared" si="15"/>
        <v>5</v>
      </c>
      <c r="M36" s="62">
        <f t="shared" si="15"/>
        <v>5</v>
      </c>
      <c r="N36" s="62">
        <f t="shared" si="15"/>
        <v>5</v>
      </c>
      <c r="O36" s="62">
        <f t="shared" si="15"/>
        <v>5</v>
      </c>
      <c r="P36" s="62">
        <f t="shared" si="15"/>
        <v>5</v>
      </c>
      <c r="Q36" s="62">
        <f t="shared" si="15"/>
        <v>5</v>
      </c>
      <c r="R36" s="62">
        <f t="shared" si="15"/>
        <v>5</v>
      </c>
      <c r="S36" s="62">
        <f t="shared" si="15"/>
        <v>5</v>
      </c>
      <c r="T36" s="62">
        <f t="shared" si="15"/>
        <v>5</v>
      </c>
      <c r="U36" s="62">
        <f t="shared" si="15"/>
        <v>5</v>
      </c>
      <c r="V36" s="23" t="s">
        <v>23</v>
      </c>
      <c r="W36" s="23" t="s">
        <v>23</v>
      </c>
      <c r="X36" s="58">
        <f t="shared" si="13"/>
        <v>85</v>
      </c>
      <c r="Y36" s="58"/>
      <c r="Z36" s="58">
        <f>SUM(Z38,Z40,Z42)</f>
        <v>2</v>
      </c>
      <c r="AA36" s="58">
        <f t="shared" ref="AA36:AV36" si="16">SUM(AA38,AA40,AA42)</f>
        <v>4</v>
      </c>
      <c r="AB36" s="58">
        <f t="shared" si="16"/>
        <v>4</v>
      </c>
      <c r="AC36" s="58">
        <f t="shared" si="16"/>
        <v>4</v>
      </c>
      <c r="AD36" s="58">
        <f t="shared" si="16"/>
        <v>4</v>
      </c>
      <c r="AE36" s="58">
        <f t="shared" si="16"/>
        <v>4</v>
      </c>
      <c r="AF36" s="58">
        <f t="shared" si="16"/>
        <v>4</v>
      </c>
      <c r="AG36" s="58">
        <f t="shared" si="16"/>
        <v>2</v>
      </c>
      <c r="AH36" s="58">
        <f t="shared" si="16"/>
        <v>4</v>
      </c>
      <c r="AI36" s="58">
        <f t="shared" si="16"/>
        <v>4</v>
      </c>
      <c r="AJ36" s="58">
        <f t="shared" si="16"/>
        <v>4</v>
      </c>
      <c r="AK36" s="58">
        <f t="shared" si="16"/>
        <v>6</v>
      </c>
      <c r="AL36" s="58">
        <f t="shared" si="16"/>
        <v>6</v>
      </c>
      <c r="AM36" s="58">
        <f t="shared" si="16"/>
        <v>4</v>
      </c>
      <c r="AN36" s="58">
        <f t="shared" si="16"/>
        <v>6</v>
      </c>
      <c r="AO36" s="58">
        <f t="shared" si="16"/>
        <v>6</v>
      </c>
      <c r="AP36" s="58">
        <f t="shared" si="16"/>
        <v>6</v>
      </c>
      <c r="AQ36" s="58">
        <f t="shared" si="16"/>
        <v>6</v>
      </c>
      <c r="AR36" s="58">
        <f t="shared" si="16"/>
        <v>6</v>
      </c>
      <c r="AS36" s="58">
        <f t="shared" si="16"/>
        <v>6</v>
      </c>
      <c r="AT36" s="58">
        <f t="shared" si="16"/>
        <v>6</v>
      </c>
      <c r="AU36" s="58">
        <f t="shared" si="16"/>
        <v>6</v>
      </c>
      <c r="AV36" s="58">
        <f t="shared" si="16"/>
        <v>4</v>
      </c>
      <c r="AW36" s="39">
        <f>SUM(AW38,AW40,AW42)</f>
        <v>0</v>
      </c>
      <c r="AX36" s="58"/>
      <c r="AY36" s="22" t="s">
        <v>23</v>
      </c>
      <c r="AZ36" s="58">
        <f t="shared" si="14"/>
        <v>108</v>
      </c>
      <c r="BA36" s="10"/>
      <c r="BB36" s="10"/>
      <c r="BC36" s="28">
        <f>SUM(X36,AZ36)</f>
        <v>193</v>
      </c>
      <c r="BD36" s="19"/>
      <c r="BE36" s="20"/>
    </row>
    <row r="37" spans="1:57" ht="58.5" customHeight="1" x14ac:dyDescent="0.3">
      <c r="A37" s="249"/>
      <c r="B37" s="239"/>
      <c r="C37" s="293"/>
      <c r="D37" s="58" t="s">
        <v>24</v>
      </c>
      <c r="E37" s="58">
        <f>SUM(E39,E41,E43)</f>
        <v>3</v>
      </c>
      <c r="F37" s="58">
        <f t="shared" ref="F37:U37" si="17">SUM(F39,F41,F43)</f>
        <v>2</v>
      </c>
      <c r="G37" s="58">
        <f t="shared" si="17"/>
        <v>3</v>
      </c>
      <c r="H37" s="58">
        <f t="shared" si="17"/>
        <v>2</v>
      </c>
      <c r="I37" s="58">
        <f t="shared" si="17"/>
        <v>3</v>
      </c>
      <c r="J37" s="58">
        <f t="shared" si="17"/>
        <v>2</v>
      </c>
      <c r="K37" s="58">
        <f t="shared" si="17"/>
        <v>3</v>
      </c>
      <c r="L37" s="58">
        <f t="shared" si="17"/>
        <v>2</v>
      </c>
      <c r="M37" s="58">
        <f t="shared" si="17"/>
        <v>3</v>
      </c>
      <c r="N37" s="58">
        <f t="shared" si="17"/>
        <v>2</v>
      </c>
      <c r="O37" s="58">
        <f t="shared" si="17"/>
        <v>3</v>
      </c>
      <c r="P37" s="58">
        <f t="shared" si="17"/>
        <v>2</v>
      </c>
      <c r="Q37" s="58">
        <f t="shared" si="17"/>
        <v>3</v>
      </c>
      <c r="R37" s="58">
        <f t="shared" si="17"/>
        <v>2</v>
      </c>
      <c r="S37" s="58">
        <f t="shared" si="17"/>
        <v>3</v>
      </c>
      <c r="T37" s="58">
        <f t="shared" si="17"/>
        <v>2</v>
      </c>
      <c r="U37" s="58">
        <f t="shared" si="17"/>
        <v>3</v>
      </c>
      <c r="V37" s="23" t="s">
        <v>23</v>
      </c>
      <c r="W37" s="23" t="s">
        <v>23</v>
      </c>
      <c r="X37" s="58">
        <f t="shared" si="13"/>
        <v>43</v>
      </c>
      <c r="Y37" s="58"/>
      <c r="Z37" s="58">
        <f t="shared" ref="Z37:AU37" si="18">SUM(Z39,Z41,Z43)</f>
        <v>0</v>
      </c>
      <c r="AA37" s="58">
        <f t="shared" si="18"/>
        <v>2</v>
      </c>
      <c r="AB37" s="58">
        <f t="shared" si="18"/>
        <v>5</v>
      </c>
      <c r="AC37" s="58">
        <f t="shared" si="18"/>
        <v>1</v>
      </c>
      <c r="AD37" s="58">
        <f t="shared" si="18"/>
        <v>1</v>
      </c>
      <c r="AE37" s="58">
        <f t="shared" si="18"/>
        <v>1</v>
      </c>
      <c r="AF37" s="58">
        <f t="shared" si="18"/>
        <v>3</v>
      </c>
      <c r="AG37" s="58">
        <f t="shared" si="18"/>
        <v>3</v>
      </c>
      <c r="AH37" s="58">
        <f t="shared" si="18"/>
        <v>3</v>
      </c>
      <c r="AI37" s="58">
        <f t="shared" si="18"/>
        <v>3</v>
      </c>
      <c r="AJ37" s="58">
        <f t="shared" si="18"/>
        <v>1</v>
      </c>
      <c r="AK37" s="58">
        <f t="shared" si="18"/>
        <v>1</v>
      </c>
      <c r="AL37" s="58">
        <f t="shared" si="18"/>
        <v>1</v>
      </c>
      <c r="AM37" s="58">
        <f t="shared" si="18"/>
        <v>1</v>
      </c>
      <c r="AN37" s="58">
        <f t="shared" si="18"/>
        <v>3</v>
      </c>
      <c r="AO37" s="58">
        <f>SUM(AO39,AO41,AO43)</f>
        <v>3</v>
      </c>
      <c r="AP37" s="58">
        <f t="shared" si="18"/>
        <v>3</v>
      </c>
      <c r="AQ37" s="58">
        <f t="shared" si="18"/>
        <v>3</v>
      </c>
      <c r="AR37" s="58">
        <f t="shared" si="18"/>
        <v>3</v>
      </c>
      <c r="AS37" s="58">
        <f t="shared" si="18"/>
        <v>4</v>
      </c>
      <c r="AT37" s="58">
        <f t="shared" si="18"/>
        <v>4</v>
      </c>
      <c r="AU37" s="58">
        <f t="shared" si="18"/>
        <v>3</v>
      </c>
      <c r="AV37" s="58"/>
      <c r="AW37" s="39">
        <f>SUM(AW39,AW41,AW43)</f>
        <v>3</v>
      </c>
      <c r="AX37" s="58"/>
      <c r="AY37" s="22" t="s">
        <v>23</v>
      </c>
      <c r="AZ37" s="58">
        <f t="shared" si="14"/>
        <v>55</v>
      </c>
      <c r="BA37" s="10"/>
      <c r="BB37" s="10"/>
      <c r="BC37" s="28">
        <f>SUM(X37,AZ37)</f>
        <v>98</v>
      </c>
      <c r="BD37" s="19"/>
      <c r="BE37" s="20"/>
    </row>
    <row r="38" spans="1:57" ht="31.2" x14ac:dyDescent="0.3">
      <c r="A38" s="249"/>
      <c r="B38" s="238" t="s">
        <v>86</v>
      </c>
      <c r="C38" s="288" t="s">
        <v>37</v>
      </c>
      <c r="D38" s="59" t="s">
        <v>22</v>
      </c>
      <c r="E38" s="60">
        <v>5</v>
      </c>
      <c r="F38" s="60">
        <v>5</v>
      </c>
      <c r="G38" s="60">
        <v>5</v>
      </c>
      <c r="H38" s="60">
        <v>5</v>
      </c>
      <c r="I38" s="60">
        <v>5</v>
      </c>
      <c r="J38" s="60">
        <v>5</v>
      </c>
      <c r="K38" s="60">
        <v>5</v>
      </c>
      <c r="L38" s="60">
        <v>5</v>
      </c>
      <c r="M38" s="60">
        <v>5</v>
      </c>
      <c r="N38" s="60">
        <v>5</v>
      </c>
      <c r="O38" s="60">
        <v>5</v>
      </c>
      <c r="P38" s="60">
        <v>5</v>
      </c>
      <c r="Q38" s="60">
        <v>5</v>
      </c>
      <c r="R38" s="60">
        <v>5</v>
      </c>
      <c r="S38" s="60">
        <v>5</v>
      </c>
      <c r="T38" s="60">
        <v>5</v>
      </c>
      <c r="U38" s="60">
        <v>5</v>
      </c>
      <c r="V38" s="23" t="s">
        <v>23</v>
      </c>
      <c r="W38" s="23" t="s">
        <v>23</v>
      </c>
      <c r="X38" s="60">
        <f t="shared" si="13"/>
        <v>85</v>
      </c>
      <c r="Y38" s="60"/>
      <c r="Z38" s="60">
        <v>2</v>
      </c>
      <c r="AA38" s="60">
        <v>2</v>
      </c>
      <c r="AB38" s="60">
        <v>2</v>
      </c>
      <c r="AC38" s="60">
        <v>2</v>
      </c>
      <c r="AD38" s="60">
        <v>2</v>
      </c>
      <c r="AE38" s="60">
        <v>2</v>
      </c>
      <c r="AF38" s="60">
        <v>2</v>
      </c>
      <c r="AG38" s="60"/>
      <c r="AH38" s="60">
        <v>2</v>
      </c>
      <c r="AI38" s="60">
        <v>2</v>
      </c>
      <c r="AJ38" s="60">
        <v>2</v>
      </c>
      <c r="AK38" s="60">
        <v>4</v>
      </c>
      <c r="AL38" s="60">
        <v>4</v>
      </c>
      <c r="AM38" s="60">
        <v>2</v>
      </c>
      <c r="AN38" s="60">
        <v>4</v>
      </c>
      <c r="AO38" s="60">
        <v>4</v>
      </c>
      <c r="AP38" s="60">
        <v>4</v>
      </c>
      <c r="AQ38" s="60">
        <v>4</v>
      </c>
      <c r="AR38" s="60">
        <v>4</v>
      </c>
      <c r="AS38" s="60">
        <v>4</v>
      </c>
      <c r="AT38" s="60">
        <v>4</v>
      </c>
      <c r="AU38" s="60">
        <v>4</v>
      </c>
      <c r="AV38" s="60">
        <v>2</v>
      </c>
      <c r="AW38" s="39"/>
      <c r="AX38" s="34"/>
      <c r="AY38" s="22" t="s">
        <v>23</v>
      </c>
      <c r="AZ38" s="17">
        <f t="shared" si="14"/>
        <v>64</v>
      </c>
      <c r="BA38" s="10"/>
      <c r="BB38" s="10"/>
      <c r="BC38" s="28">
        <f>SUM(X38,AZ38)</f>
        <v>149</v>
      </c>
      <c r="BD38" s="19"/>
      <c r="BE38" s="20"/>
    </row>
    <row r="39" spans="1:57" ht="39" customHeight="1" x14ac:dyDescent="0.3">
      <c r="A39" s="249"/>
      <c r="B39" s="239"/>
      <c r="C39" s="289"/>
      <c r="D39" s="34" t="s">
        <v>24</v>
      </c>
      <c r="E39" s="34">
        <v>3</v>
      </c>
      <c r="F39" s="137">
        <v>2</v>
      </c>
      <c r="G39" s="137">
        <v>3</v>
      </c>
      <c r="H39" s="137">
        <v>2</v>
      </c>
      <c r="I39" s="137">
        <v>3</v>
      </c>
      <c r="J39" s="137">
        <v>2</v>
      </c>
      <c r="K39" s="137">
        <v>3</v>
      </c>
      <c r="L39" s="137">
        <v>2</v>
      </c>
      <c r="M39" s="137">
        <v>3</v>
      </c>
      <c r="N39" s="137">
        <v>2</v>
      </c>
      <c r="O39" s="137">
        <v>3</v>
      </c>
      <c r="P39" s="137">
        <v>2</v>
      </c>
      <c r="Q39" s="137">
        <v>3</v>
      </c>
      <c r="R39" s="137">
        <v>2</v>
      </c>
      <c r="S39" s="137">
        <v>3</v>
      </c>
      <c r="T39" s="137">
        <v>2</v>
      </c>
      <c r="U39" s="137">
        <v>3</v>
      </c>
      <c r="V39" s="23" t="s">
        <v>23</v>
      </c>
      <c r="W39" s="23" t="s">
        <v>23</v>
      </c>
      <c r="X39" s="15">
        <f t="shared" si="13"/>
        <v>43</v>
      </c>
      <c r="Y39" s="11"/>
      <c r="Z39" s="11"/>
      <c r="AA39" s="11"/>
      <c r="AB39" s="34">
        <v>4</v>
      </c>
      <c r="AC39" s="34">
        <v>1</v>
      </c>
      <c r="AD39" s="34">
        <v>1</v>
      </c>
      <c r="AE39" s="34">
        <v>1</v>
      </c>
      <c r="AF39" s="34">
        <v>1</v>
      </c>
      <c r="AG39" s="34">
        <v>1</v>
      </c>
      <c r="AH39" s="34">
        <v>1</v>
      </c>
      <c r="AI39" s="34">
        <v>1</v>
      </c>
      <c r="AJ39" s="34">
        <v>1</v>
      </c>
      <c r="AK39" s="34">
        <v>1</v>
      </c>
      <c r="AL39" s="34">
        <v>1</v>
      </c>
      <c r="AM39" s="34">
        <v>1</v>
      </c>
      <c r="AN39" s="34">
        <v>1</v>
      </c>
      <c r="AO39" s="34">
        <v>1</v>
      </c>
      <c r="AP39" s="34">
        <v>1</v>
      </c>
      <c r="AQ39" s="34">
        <v>1</v>
      </c>
      <c r="AR39" s="34">
        <v>1</v>
      </c>
      <c r="AS39" s="34">
        <v>2</v>
      </c>
      <c r="AT39" s="34">
        <v>2</v>
      </c>
      <c r="AU39" s="34">
        <v>1</v>
      </c>
      <c r="AV39" s="34">
        <v>2</v>
      </c>
      <c r="AW39" s="39">
        <v>3</v>
      </c>
      <c r="AX39" s="34"/>
      <c r="AY39" s="22" t="s">
        <v>23</v>
      </c>
      <c r="AZ39" s="34">
        <f t="shared" si="14"/>
        <v>30</v>
      </c>
      <c r="BA39" s="10"/>
      <c r="BB39" s="10"/>
      <c r="BC39" s="28">
        <f>SUM(X39,AZ39)</f>
        <v>73</v>
      </c>
      <c r="BD39" s="19"/>
      <c r="BE39" s="20"/>
    </row>
    <row r="40" spans="1:57" ht="31.2" x14ac:dyDescent="0.3">
      <c r="A40" s="249"/>
      <c r="B40" s="238" t="s">
        <v>91</v>
      </c>
      <c r="C40" s="288" t="s">
        <v>39</v>
      </c>
      <c r="D40" s="59" t="s">
        <v>22</v>
      </c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23" t="s">
        <v>23</v>
      </c>
      <c r="W40" s="23" t="s">
        <v>23</v>
      </c>
      <c r="X40" s="60"/>
      <c r="Y40" s="60"/>
      <c r="Z40" s="60"/>
      <c r="AA40" s="60">
        <v>2</v>
      </c>
      <c r="AB40" s="60"/>
      <c r="AC40" s="60">
        <v>2</v>
      </c>
      <c r="AD40" s="60"/>
      <c r="AE40" s="60">
        <v>2</v>
      </c>
      <c r="AF40" s="60"/>
      <c r="AG40" s="60">
        <v>2</v>
      </c>
      <c r="AH40" s="60"/>
      <c r="AI40" s="60">
        <v>2</v>
      </c>
      <c r="AJ40" s="60"/>
      <c r="AK40" s="60">
        <v>2</v>
      </c>
      <c r="AL40" s="60"/>
      <c r="AM40" s="60">
        <v>2</v>
      </c>
      <c r="AN40" s="60"/>
      <c r="AO40" s="60">
        <v>2</v>
      </c>
      <c r="AP40" s="60"/>
      <c r="AQ40" s="60">
        <v>2</v>
      </c>
      <c r="AR40" s="60"/>
      <c r="AS40" s="60">
        <v>2</v>
      </c>
      <c r="AT40" s="60"/>
      <c r="AU40" s="60">
        <v>2</v>
      </c>
      <c r="AV40" s="60"/>
      <c r="AW40" s="39"/>
      <c r="AX40" s="34"/>
      <c r="AY40" s="27" t="s">
        <v>23</v>
      </c>
      <c r="AZ40" s="17">
        <f t="shared" si="14"/>
        <v>22</v>
      </c>
      <c r="BA40" s="10"/>
      <c r="BB40" s="10"/>
      <c r="BC40" s="28">
        <f>SUM(X40,AZ40)</f>
        <v>22</v>
      </c>
      <c r="BD40" s="19"/>
      <c r="BE40" s="20"/>
    </row>
    <row r="41" spans="1:57" ht="31.2" x14ac:dyDescent="0.3">
      <c r="A41" s="249"/>
      <c r="B41" s="239"/>
      <c r="C41" s="289"/>
      <c r="D41" s="34" t="s">
        <v>24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23" t="s">
        <v>23</v>
      </c>
      <c r="W41" s="23" t="s">
        <v>23</v>
      </c>
      <c r="X41" s="15"/>
      <c r="Y41" s="11"/>
      <c r="Z41" s="11"/>
      <c r="AA41" s="11">
        <v>1</v>
      </c>
      <c r="AB41" s="11"/>
      <c r="AC41" s="11"/>
      <c r="AD41" s="11"/>
      <c r="AE41" s="11"/>
      <c r="AF41" s="11">
        <v>1</v>
      </c>
      <c r="AG41" s="11">
        <v>1</v>
      </c>
      <c r="AH41" s="11">
        <v>1</v>
      </c>
      <c r="AI41" s="11">
        <v>1</v>
      </c>
      <c r="AJ41" s="11"/>
      <c r="AK41" s="11"/>
      <c r="AL41" s="11"/>
      <c r="AM41" s="11"/>
      <c r="AN41" s="11">
        <v>1</v>
      </c>
      <c r="AO41" s="11">
        <v>1</v>
      </c>
      <c r="AP41" s="34">
        <v>1</v>
      </c>
      <c r="AQ41" s="34">
        <v>1</v>
      </c>
      <c r="AR41" s="34">
        <v>1</v>
      </c>
      <c r="AS41" s="34">
        <v>1</v>
      </c>
      <c r="AT41" s="34">
        <v>1</v>
      </c>
      <c r="AU41" s="34">
        <v>1</v>
      </c>
      <c r="AV41" s="34"/>
      <c r="AW41" s="39"/>
      <c r="AX41" s="34"/>
      <c r="AY41" s="24" t="s">
        <v>23</v>
      </c>
      <c r="AZ41" s="34">
        <f t="shared" si="14"/>
        <v>13</v>
      </c>
      <c r="BA41" s="10"/>
      <c r="BB41" s="10"/>
      <c r="BC41" s="28"/>
      <c r="BD41" s="19"/>
      <c r="BE41" s="20"/>
    </row>
    <row r="42" spans="1:57" ht="31.2" x14ac:dyDescent="0.3">
      <c r="A42" s="249"/>
      <c r="B42" s="238" t="s">
        <v>87</v>
      </c>
      <c r="C42" s="288" t="s">
        <v>38</v>
      </c>
      <c r="D42" s="59" t="s">
        <v>22</v>
      </c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23" t="s">
        <v>23</v>
      </c>
      <c r="W42" s="23" t="s">
        <v>23</v>
      </c>
      <c r="X42" s="60">
        <f t="shared" ref="X42:X47" si="19">SUM(E42:U42)</f>
        <v>0</v>
      </c>
      <c r="Y42" s="60"/>
      <c r="Z42" s="60"/>
      <c r="AA42" s="60"/>
      <c r="AB42" s="60">
        <v>2</v>
      </c>
      <c r="AC42" s="60"/>
      <c r="AD42" s="60">
        <v>2</v>
      </c>
      <c r="AE42" s="60"/>
      <c r="AF42" s="60">
        <v>2</v>
      </c>
      <c r="AG42" s="60"/>
      <c r="AH42" s="60">
        <v>2</v>
      </c>
      <c r="AI42" s="60"/>
      <c r="AJ42" s="60">
        <v>2</v>
      </c>
      <c r="AK42" s="60"/>
      <c r="AL42" s="60">
        <v>2</v>
      </c>
      <c r="AM42" s="60"/>
      <c r="AN42" s="60">
        <v>2</v>
      </c>
      <c r="AO42" s="60"/>
      <c r="AP42" s="60">
        <v>2</v>
      </c>
      <c r="AQ42" s="60"/>
      <c r="AR42" s="60">
        <v>2</v>
      </c>
      <c r="AS42" s="60"/>
      <c r="AT42" s="60">
        <v>2</v>
      </c>
      <c r="AU42" s="60"/>
      <c r="AV42" s="60">
        <v>2</v>
      </c>
      <c r="AW42" s="39"/>
      <c r="AX42" s="34"/>
      <c r="AY42" s="22" t="s">
        <v>23</v>
      </c>
      <c r="AZ42" s="17">
        <f t="shared" si="14"/>
        <v>22</v>
      </c>
      <c r="BA42" s="10"/>
      <c r="BB42" s="10"/>
      <c r="BC42" s="28">
        <f>SUM(X42,AZ42)</f>
        <v>22</v>
      </c>
      <c r="BD42" s="19"/>
      <c r="BE42" s="20"/>
    </row>
    <row r="43" spans="1:57" ht="31.2" x14ac:dyDescent="0.3">
      <c r="A43" s="249"/>
      <c r="B43" s="239"/>
      <c r="C43" s="289"/>
      <c r="D43" s="34" t="s">
        <v>24</v>
      </c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23" t="s">
        <v>23</v>
      </c>
      <c r="W43" s="23" t="s">
        <v>23</v>
      </c>
      <c r="X43" s="15">
        <f t="shared" si="19"/>
        <v>0</v>
      </c>
      <c r="Y43" s="11"/>
      <c r="Z43" s="11"/>
      <c r="AA43" s="11">
        <v>1</v>
      </c>
      <c r="AB43" s="11">
        <v>1</v>
      </c>
      <c r="AC43" s="11"/>
      <c r="AD43" s="11"/>
      <c r="AE43" s="11"/>
      <c r="AF43" s="11">
        <v>1</v>
      </c>
      <c r="AG43" s="11">
        <v>1</v>
      </c>
      <c r="AH43" s="11">
        <v>1</v>
      </c>
      <c r="AI43" s="11">
        <v>1</v>
      </c>
      <c r="AJ43" s="11"/>
      <c r="AK43" s="11"/>
      <c r="AL43" s="11"/>
      <c r="AM43" s="11"/>
      <c r="AN43" s="34">
        <v>1</v>
      </c>
      <c r="AO43" s="34">
        <v>1</v>
      </c>
      <c r="AP43" s="34">
        <v>1</v>
      </c>
      <c r="AQ43" s="34">
        <v>1</v>
      </c>
      <c r="AR43" s="34">
        <v>1</v>
      </c>
      <c r="AS43" s="34">
        <v>1</v>
      </c>
      <c r="AT43" s="34">
        <v>1</v>
      </c>
      <c r="AU43" s="34">
        <v>1</v>
      </c>
      <c r="AV43" s="34"/>
      <c r="AW43" s="39"/>
      <c r="AX43" s="34"/>
      <c r="AY43" s="22" t="s">
        <v>23</v>
      </c>
      <c r="AZ43" s="34">
        <f t="shared" si="14"/>
        <v>14</v>
      </c>
      <c r="BA43" s="10"/>
      <c r="BB43" s="10"/>
      <c r="BC43" s="28">
        <f>SUM(X43,AZ43)</f>
        <v>14</v>
      </c>
      <c r="BD43" s="19"/>
      <c r="BE43" s="20"/>
    </row>
    <row r="44" spans="1:57" ht="31.2" x14ac:dyDescent="0.3">
      <c r="A44" s="249"/>
      <c r="B44" s="238" t="s">
        <v>88</v>
      </c>
      <c r="C44" s="292" t="s">
        <v>40</v>
      </c>
      <c r="D44" s="57" t="s">
        <v>22</v>
      </c>
      <c r="E44" s="58">
        <f t="shared" ref="E44:U44" si="20">SUM(E46,E48,E50)</f>
        <v>0</v>
      </c>
      <c r="F44" s="58">
        <f t="shared" si="20"/>
        <v>1</v>
      </c>
      <c r="G44" s="58">
        <f t="shared" si="20"/>
        <v>1</v>
      </c>
      <c r="H44" s="58">
        <f t="shared" si="20"/>
        <v>1</v>
      </c>
      <c r="I44" s="58">
        <f t="shared" si="20"/>
        <v>1</v>
      </c>
      <c r="J44" s="58">
        <f t="shared" si="20"/>
        <v>1</v>
      </c>
      <c r="K44" s="58">
        <f t="shared" si="20"/>
        <v>0</v>
      </c>
      <c r="L44" s="58">
        <f t="shared" si="20"/>
        <v>1</v>
      </c>
      <c r="M44" s="58">
        <f t="shared" si="20"/>
        <v>1</v>
      </c>
      <c r="N44" s="58">
        <f t="shared" si="20"/>
        <v>1</v>
      </c>
      <c r="O44" s="58">
        <f t="shared" si="20"/>
        <v>2</v>
      </c>
      <c r="P44" s="58">
        <f t="shared" si="20"/>
        <v>0</v>
      </c>
      <c r="Q44" s="58">
        <f t="shared" si="20"/>
        <v>1</v>
      </c>
      <c r="R44" s="58">
        <f t="shared" si="20"/>
        <v>3</v>
      </c>
      <c r="S44" s="58">
        <f t="shared" si="20"/>
        <v>1</v>
      </c>
      <c r="T44" s="58">
        <f t="shared" si="20"/>
        <v>1</v>
      </c>
      <c r="U44" s="58">
        <f t="shared" si="20"/>
        <v>1</v>
      </c>
      <c r="V44" s="23" t="s">
        <v>23</v>
      </c>
      <c r="W44" s="23" t="s">
        <v>23</v>
      </c>
      <c r="X44" s="58">
        <f t="shared" si="19"/>
        <v>17</v>
      </c>
      <c r="Y44" s="58"/>
      <c r="Z44" s="58">
        <f>SUM(Z46,Z48,Z50)</f>
        <v>0</v>
      </c>
      <c r="AA44" s="58">
        <f t="shared" ref="AA44:AV44" si="21">SUM(AA46,AA48,AA50)</f>
        <v>7</v>
      </c>
      <c r="AB44" s="58">
        <f t="shared" si="21"/>
        <v>5</v>
      </c>
      <c r="AC44" s="58">
        <f t="shared" si="21"/>
        <v>5</v>
      </c>
      <c r="AD44" s="58">
        <f t="shared" si="21"/>
        <v>5</v>
      </c>
      <c r="AE44" s="58">
        <f t="shared" si="21"/>
        <v>6</v>
      </c>
      <c r="AF44" s="58">
        <f t="shared" si="21"/>
        <v>5</v>
      </c>
      <c r="AG44" s="58">
        <f t="shared" si="21"/>
        <v>5</v>
      </c>
      <c r="AH44" s="58">
        <f t="shared" si="21"/>
        <v>5</v>
      </c>
      <c r="AI44" s="58">
        <f t="shared" si="21"/>
        <v>5</v>
      </c>
      <c r="AJ44" s="58">
        <f t="shared" si="21"/>
        <v>5</v>
      </c>
      <c r="AK44" s="58">
        <f t="shared" si="21"/>
        <v>5</v>
      </c>
      <c r="AL44" s="58">
        <f t="shared" si="21"/>
        <v>5</v>
      </c>
      <c r="AM44" s="58">
        <f t="shared" si="21"/>
        <v>5</v>
      </c>
      <c r="AN44" s="58">
        <f t="shared" si="21"/>
        <v>4</v>
      </c>
      <c r="AO44" s="58">
        <f t="shared" si="21"/>
        <v>6</v>
      </c>
      <c r="AP44" s="58">
        <f t="shared" si="21"/>
        <v>5</v>
      </c>
      <c r="AQ44" s="58">
        <f t="shared" si="21"/>
        <v>3</v>
      </c>
      <c r="AR44" s="58">
        <f t="shared" si="21"/>
        <v>4</v>
      </c>
      <c r="AS44" s="58">
        <f t="shared" si="21"/>
        <v>5</v>
      </c>
      <c r="AT44" s="58">
        <f t="shared" si="21"/>
        <v>5</v>
      </c>
      <c r="AU44" s="58">
        <f t="shared" si="21"/>
        <v>4</v>
      </c>
      <c r="AV44" s="58">
        <f t="shared" si="21"/>
        <v>0</v>
      </c>
      <c r="AW44" s="39">
        <f>SUM(AW46,AW48,AW50)</f>
        <v>6</v>
      </c>
      <c r="AX44" s="34"/>
      <c r="AY44" s="22" t="s">
        <v>23</v>
      </c>
      <c r="AZ44" s="58">
        <f t="shared" ref="AZ44:AZ56" si="22">SUM(Z44:AW44)</f>
        <v>110</v>
      </c>
      <c r="BA44" s="10"/>
      <c r="BB44" s="10"/>
      <c r="BC44" s="28">
        <f>SUM(X44,AZ44)</f>
        <v>127</v>
      </c>
      <c r="BD44" s="19"/>
      <c r="BE44" s="20"/>
    </row>
    <row r="45" spans="1:57" ht="39" customHeight="1" x14ac:dyDescent="0.3">
      <c r="A45" s="249"/>
      <c r="B45" s="239"/>
      <c r="C45" s="293"/>
      <c r="D45" s="58" t="s">
        <v>24</v>
      </c>
      <c r="E45" s="58">
        <f t="shared" ref="E45:U45" si="23">SUM(E47,E49,E51)</f>
        <v>0</v>
      </c>
      <c r="F45" s="58">
        <f t="shared" si="23"/>
        <v>0</v>
      </c>
      <c r="G45" s="58">
        <f t="shared" si="23"/>
        <v>0</v>
      </c>
      <c r="H45" s="58">
        <f t="shared" si="23"/>
        <v>0</v>
      </c>
      <c r="I45" s="58">
        <f t="shared" si="23"/>
        <v>0</v>
      </c>
      <c r="J45" s="58">
        <f t="shared" si="23"/>
        <v>1</v>
      </c>
      <c r="K45" s="58">
        <f t="shared" si="23"/>
        <v>1</v>
      </c>
      <c r="L45" s="58">
        <f t="shared" si="23"/>
        <v>1</v>
      </c>
      <c r="M45" s="58">
        <f t="shared" si="23"/>
        <v>1</v>
      </c>
      <c r="N45" s="58">
        <f t="shared" si="23"/>
        <v>1</v>
      </c>
      <c r="O45" s="58">
        <f t="shared" si="23"/>
        <v>0</v>
      </c>
      <c r="P45" s="58">
        <f t="shared" si="23"/>
        <v>0</v>
      </c>
      <c r="Q45" s="58">
        <f t="shared" si="23"/>
        <v>0</v>
      </c>
      <c r="R45" s="58">
        <f t="shared" si="23"/>
        <v>0</v>
      </c>
      <c r="S45" s="58">
        <f t="shared" si="23"/>
        <v>0</v>
      </c>
      <c r="T45" s="58">
        <f t="shared" si="23"/>
        <v>1</v>
      </c>
      <c r="U45" s="58">
        <f t="shared" si="23"/>
        <v>1</v>
      </c>
      <c r="V45" s="23" t="s">
        <v>23</v>
      </c>
      <c r="W45" s="23" t="s">
        <v>23</v>
      </c>
      <c r="X45" s="58">
        <f t="shared" si="19"/>
        <v>7</v>
      </c>
      <c r="Y45" s="58"/>
      <c r="Z45" s="58">
        <f>SUM(Z47,Z49,Z51)</f>
        <v>0</v>
      </c>
      <c r="AA45" s="58">
        <f>SUM(AA47,AA49,AA51)</f>
        <v>4</v>
      </c>
      <c r="AB45" s="58"/>
      <c r="AC45" s="58">
        <f t="shared" ref="AC45:AV45" si="24">SUM(AC47,AC49,AC51)</f>
        <v>1</v>
      </c>
      <c r="AD45" s="58">
        <f t="shared" si="24"/>
        <v>2</v>
      </c>
      <c r="AE45" s="58">
        <f t="shared" si="24"/>
        <v>2</v>
      </c>
      <c r="AF45" s="58">
        <f t="shared" si="24"/>
        <v>2</v>
      </c>
      <c r="AG45" s="58">
        <f t="shared" si="24"/>
        <v>2</v>
      </c>
      <c r="AH45" s="58">
        <f t="shared" si="24"/>
        <v>2</v>
      </c>
      <c r="AI45" s="58">
        <f t="shared" si="24"/>
        <v>3</v>
      </c>
      <c r="AJ45" s="58">
        <f t="shared" si="24"/>
        <v>2</v>
      </c>
      <c r="AK45" s="58">
        <f t="shared" si="24"/>
        <v>3</v>
      </c>
      <c r="AL45" s="58">
        <f t="shared" si="24"/>
        <v>3</v>
      </c>
      <c r="AM45" s="58">
        <f t="shared" si="24"/>
        <v>3</v>
      </c>
      <c r="AN45" s="58">
        <f t="shared" si="24"/>
        <v>2</v>
      </c>
      <c r="AO45" s="58">
        <f t="shared" si="24"/>
        <v>2</v>
      </c>
      <c r="AP45" s="58">
        <f t="shared" si="24"/>
        <v>2</v>
      </c>
      <c r="AQ45" s="58">
        <f t="shared" si="24"/>
        <v>2</v>
      </c>
      <c r="AR45" s="58">
        <f t="shared" si="24"/>
        <v>2</v>
      </c>
      <c r="AS45" s="58">
        <f t="shared" si="24"/>
        <v>2</v>
      </c>
      <c r="AT45" s="58">
        <f t="shared" si="24"/>
        <v>2</v>
      </c>
      <c r="AU45" s="58">
        <f t="shared" si="24"/>
        <v>3</v>
      </c>
      <c r="AV45" s="58">
        <f t="shared" si="24"/>
        <v>2</v>
      </c>
      <c r="AW45" s="39">
        <f>SUM(AW47,AW49,AW51)</f>
        <v>4</v>
      </c>
      <c r="AX45" s="34"/>
      <c r="AY45" s="22" t="s">
        <v>23</v>
      </c>
      <c r="AZ45" s="58">
        <f t="shared" si="22"/>
        <v>52</v>
      </c>
      <c r="BA45" s="10"/>
      <c r="BB45" s="10"/>
      <c r="BC45" s="28">
        <f>SUM(X45,AZ45)</f>
        <v>59</v>
      </c>
      <c r="BD45" s="19"/>
      <c r="BE45" s="20"/>
    </row>
    <row r="46" spans="1:57" ht="31.2" x14ac:dyDescent="0.3">
      <c r="A46" s="249"/>
      <c r="B46" s="238" t="s">
        <v>89</v>
      </c>
      <c r="C46" s="288" t="s">
        <v>73</v>
      </c>
      <c r="D46" s="59" t="s">
        <v>22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23" t="s">
        <v>23</v>
      </c>
      <c r="W46" s="23" t="s">
        <v>23</v>
      </c>
      <c r="X46" s="60">
        <f t="shared" si="19"/>
        <v>0</v>
      </c>
      <c r="Y46" s="60"/>
      <c r="Z46" s="60"/>
      <c r="AA46" s="60">
        <v>1</v>
      </c>
      <c r="AB46" s="60">
        <v>1</v>
      </c>
      <c r="AC46" s="60">
        <v>1</v>
      </c>
      <c r="AD46" s="60">
        <v>1</v>
      </c>
      <c r="AE46" s="60">
        <v>2</v>
      </c>
      <c r="AF46" s="60">
        <v>1</v>
      </c>
      <c r="AG46" s="60">
        <v>1</v>
      </c>
      <c r="AH46" s="60">
        <v>1</v>
      </c>
      <c r="AI46" s="60">
        <v>1</v>
      </c>
      <c r="AJ46" s="60">
        <v>1</v>
      </c>
      <c r="AK46" s="60">
        <v>1</v>
      </c>
      <c r="AL46" s="60">
        <v>1</v>
      </c>
      <c r="AM46" s="60">
        <v>1</v>
      </c>
      <c r="AN46" s="60"/>
      <c r="AO46" s="60">
        <v>2</v>
      </c>
      <c r="AP46" s="60">
        <v>1</v>
      </c>
      <c r="AQ46" s="60">
        <v>1</v>
      </c>
      <c r="AR46" s="60"/>
      <c r="AS46" s="60">
        <v>1</v>
      </c>
      <c r="AT46" s="60">
        <v>1</v>
      </c>
      <c r="AU46" s="60"/>
      <c r="AV46" s="60"/>
      <c r="AW46" s="39">
        <v>2</v>
      </c>
      <c r="AX46" s="34"/>
      <c r="AY46" s="22" t="s">
        <v>23</v>
      </c>
      <c r="AZ46" s="17">
        <f t="shared" si="22"/>
        <v>22</v>
      </c>
      <c r="BA46" s="10"/>
      <c r="BB46" s="10"/>
      <c r="BC46" s="28">
        <f>SUM(X44,AZ44)</f>
        <v>127</v>
      </c>
      <c r="BD46" s="19"/>
      <c r="BE46" s="20"/>
    </row>
    <row r="47" spans="1:57" ht="31.2" x14ac:dyDescent="0.3">
      <c r="A47" s="249"/>
      <c r="B47" s="239"/>
      <c r="C47" s="289"/>
      <c r="D47" s="34" t="s">
        <v>24</v>
      </c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23" t="s">
        <v>23</v>
      </c>
      <c r="W47" s="23" t="s">
        <v>23</v>
      </c>
      <c r="X47" s="15">
        <f t="shared" si="19"/>
        <v>0</v>
      </c>
      <c r="Y47" s="15"/>
      <c r="Z47" s="11"/>
      <c r="AA47" s="11"/>
      <c r="AB47" s="34"/>
      <c r="AC47" s="34"/>
      <c r="AD47" s="34"/>
      <c r="AE47" s="34"/>
      <c r="AF47" s="34"/>
      <c r="AG47" s="34">
        <v>1</v>
      </c>
      <c r="AH47" s="34">
        <v>1</v>
      </c>
      <c r="AI47" s="34">
        <v>1</v>
      </c>
      <c r="AJ47" s="34">
        <v>1</v>
      </c>
      <c r="AK47" s="34">
        <v>1</v>
      </c>
      <c r="AL47" s="34">
        <v>1</v>
      </c>
      <c r="AM47" s="34">
        <v>1</v>
      </c>
      <c r="AN47" s="34"/>
      <c r="AO47" s="34"/>
      <c r="AP47" s="34"/>
      <c r="AQ47" s="34"/>
      <c r="AR47" s="34"/>
      <c r="AS47" s="34"/>
      <c r="AT47" s="34"/>
      <c r="AU47" s="15">
        <v>1</v>
      </c>
      <c r="AV47" s="15">
        <v>1</v>
      </c>
      <c r="AW47" s="39">
        <v>1</v>
      </c>
      <c r="AX47" s="34"/>
      <c r="AY47" s="22" t="s">
        <v>23</v>
      </c>
      <c r="AZ47" s="17">
        <f t="shared" si="22"/>
        <v>10</v>
      </c>
      <c r="BA47" s="10"/>
      <c r="BB47" s="10"/>
      <c r="BC47" s="28"/>
      <c r="BD47" s="19"/>
      <c r="BE47" s="20"/>
    </row>
    <row r="48" spans="1:57" ht="31.2" x14ac:dyDescent="0.3">
      <c r="A48" s="249"/>
      <c r="B48" s="238" t="s">
        <v>92</v>
      </c>
      <c r="C48" s="288" t="s">
        <v>74</v>
      </c>
      <c r="D48" s="59" t="s">
        <v>22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23" t="s">
        <v>23</v>
      </c>
      <c r="W48" s="23" t="s">
        <v>23</v>
      </c>
      <c r="X48" s="60"/>
      <c r="Y48" s="60"/>
      <c r="Z48" s="60"/>
      <c r="AA48" s="60">
        <v>2</v>
      </c>
      <c r="AB48" s="60">
        <v>2</v>
      </c>
      <c r="AC48" s="60">
        <v>2</v>
      </c>
      <c r="AD48" s="60">
        <v>2</v>
      </c>
      <c r="AE48" s="60">
        <v>2</v>
      </c>
      <c r="AF48" s="60">
        <v>2</v>
      </c>
      <c r="AG48" s="60">
        <v>2</v>
      </c>
      <c r="AH48" s="60">
        <v>2</v>
      </c>
      <c r="AI48" s="60">
        <v>2</v>
      </c>
      <c r="AJ48" s="60">
        <v>2</v>
      </c>
      <c r="AK48" s="60">
        <v>2</v>
      </c>
      <c r="AL48" s="60">
        <v>2</v>
      </c>
      <c r="AM48" s="60">
        <v>2</v>
      </c>
      <c r="AN48" s="60">
        <v>2</v>
      </c>
      <c r="AO48" s="60">
        <v>2</v>
      </c>
      <c r="AP48" s="60">
        <v>2</v>
      </c>
      <c r="AQ48" s="60">
        <v>2</v>
      </c>
      <c r="AR48" s="60">
        <v>2</v>
      </c>
      <c r="AS48" s="60">
        <v>2</v>
      </c>
      <c r="AT48" s="60">
        <v>2</v>
      </c>
      <c r="AU48" s="60">
        <v>2</v>
      </c>
      <c r="AV48" s="60"/>
      <c r="AW48" s="39">
        <v>2</v>
      </c>
      <c r="AX48" s="34"/>
      <c r="AY48" s="22" t="s">
        <v>23</v>
      </c>
      <c r="AZ48" s="17">
        <f t="shared" si="22"/>
        <v>44</v>
      </c>
      <c r="BA48" s="10"/>
      <c r="BB48" s="10"/>
      <c r="BC48" s="28">
        <f>SUM(X48,AZ48)</f>
        <v>44</v>
      </c>
      <c r="BD48" s="19"/>
      <c r="BE48" s="20"/>
    </row>
    <row r="49" spans="1:57" ht="39" customHeight="1" x14ac:dyDescent="0.3">
      <c r="A49" s="249"/>
      <c r="B49" s="239"/>
      <c r="C49" s="289"/>
      <c r="D49" s="34" t="s">
        <v>24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23" t="s">
        <v>23</v>
      </c>
      <c r="W49" s="23" t="s">
        <v>23</v>
      </c>
      <c r="X49" s="15">
        <f>SUM(E49:U49)</f>
        <v>0</v>
      </c>
      <c r="Y49" s="11"/>
      <c r="Z49" s="11"/>
      <c r="AA49" s="11">
        <v>2</v>
      </c>
      <c r="AB49" s="11">
        <v>1</v>
      </c>
      <c r="AC49" s="11">
        <v>1</v>
      </c>
      <c r="AD49" s="11">
        <v>1</v>
      </c>
      <c r="AE49" s="11">
        <v>1</v>
      </c>
      <c r="AF49" s="11">
        <v>1</v>
      </c>
      <c r="AG49" s="11"/>
      <c r="AH49" s="11">
        <v>1</v>
      </c>
      <c r="AI49" s="11">
        <v>1</v>
      </c>
      <c r="AJ49" s="11"/>
      <c r="AK49" s="11">
        <v>1</v>
      </c>
      <c r="AL49" s="11">
        <v>1</v>
      </c>
      <c r="AM49" s="11">
        <v>1</v>
      </c>
      <c r="AN49" s="11">
        <v>1</v>
      </c>
      <c r="AO49" s="11">
        <v>1</v>
      </c>
      <c r="AP49" s="11">
        <v>1</v>
      </c>
      <c r="AQ49" s="11">
        <v>1</v>
      </c>
      <c r="AR49" s="11">
        <v>1</v>
      </c>
      <c r="AS49" s="11">
        <v>1</v>
      </c>
      <c r="AT49" s="11">
        <v>1</v>
      </c>
      <c r="AU49" s="11">
        <v>1</v>
      </c>
      <c r="AV49" s="11">
        <v>1</v>
      </c>
      <c r="AW49" s="39">
        <v>1</v>
      </c>
      <c r="AX49" s="34"/>
      <c r="AY49" s="22" t="s">
        <v>23</v>
      </c>
      <c r="AZ49" s="17">
        <f t="shared" si="22"/>
        <v>22</v>
      </c>
      <c r="BA49" s="10"/>
      <c r="BB49" s="10"/>
      <c r="BC49" s="28"/>
      <c r="BD49" s="19"/>
      <c r="BE49" s="20"/>
    </row>
    <row r="50" spans="1:57" s="1" customFormat="1" ht="39" customHeight="1" x14ac:dyDescent="0.3">
      <c r="A50" s="249"/>
      <c r="B50" s="286" t="s">
        <v>209</v>
      </c>
      <c r="C50" s="288" t="s">
        <v>146</v>
      </c>
      <c r="D50" s="59" t="s">
        <v>22</v>
      </c>
      <c r="E50" s="60"/>
      <c r="F50" s="60">
        <v>1</v>
      </c>
      <c r="G50" s="60">
        <v>1</v>
      </c>
      <c r="H50" s="60">
        <v>1</v>
      </c>
      <c r="I50" s="60">
        <v>1</v>
      </c>
      <c r="J50" s="60">
        <v>1</v>
      </c>
      <c r="K50" s="60"/>
      <c r="L50" s="60">
        <v>1</v>
      </c>
      <c r="M50" s="60">
        <v>1</v>
      </c>
      <c r="N50" s="60">
        <v>1</v>
      </c>
      <c r="O50" s="60">
        <v>2</v>
      </c>
      <c r="P50" s="60"/>
      <c r="Q50" s="60">
        <v>1</v>
      </c>
      <c r="R50" s="60">
        <v>3</v>
      </c>
      <c r="S50" s="60">
        <v>1</v>
      </c>
      <c r="T50" s="60">
        <v>1</v>
      </c>
      <c r="U50" s="60">
        <v>1</v>
      </c>
      <c r="V50" s="23"/>
      <c r="W50" s="23"/>
      <c r="X50" s="60">
        <f>SUM(E50:U50)</f>
        <v>17</v>
      </c>
      <c r="Y50" s="60"/>
      <c r="Z50" s="60"/>
      <c r="AA50" s="60">
        <v>4</v>
      </c>
      <c r="AB50" s="60">
        <v>2</v>
      </c>
      <c r="AC50" s="60">
        <v>2</v>
      </c>
      <c r="AD50" s="60">
        <v>2</v>
      </c>
      <c r="AE50" s="60">
        <v>2</v>
      </c>
      <c r="AF50" s="60">
        <v>2</v>
      </c>
      <c r="AG50" s="60">
        <v>2</v>
      </c>
      <c r="AH50" s="60">
        <v>2</v>
      </c>
      <c r="AI50" s="60">
        <v>2</v>
      </c>
      <c r="AJ50" s="60">
        <v>2</v>
      </c>
      <c r="AK50" s="60">
        <v>2</v>
      </c>
      <c r="AL50" s="60">
        <v>2</v>
      </c>
      <c r="AM50" s="60">
        <v>2</v>
      </c>
      <c r="AN50" s="60">
        <v>2</v>
      </c>
      <c r="AO50" s="60">
        <v>2</v>
      </c>
      <c r="AP50" s="60">
        <v>2</v>
      </c>
      <c r="AQ50" s="60"/>
      <c r="AR50" s="60">
        <v>2</v>
      </c>
      <c r="AS50" s="60">
        <v>2</v>
      </c>
      <c r="AT50" s="60">
        <v>2</v>
      </c>
      <c r="AU50" s="60">
        <v>2</v>
      </c>
      <c r="AV50" s="60"/>
      <c r="AW50" s="39">
        <v>2</v>
      </c>
      <c r="AX50" s="34"/>
      <c r="AY50" s="22"/>
      <c r="AZ50" s="17">
        <f t="shared" si="22"/>
        <v>44</v>
      </c>
      <c r="BA50" s="10"/>
      <c r="BB50" s="10"/>
      <c r="BC50" s="28"/>
      <c r="BD50" s="19"/>
      <c r="BE50" s="20"/>
    </row>
    <row r="51" spans="1:57" s="1" customFormat="1" ht="39" customHeight="1" x14ac:dyDescent="0.3">
      <c r="A51" s="249"/>
      <c r="B51" s="287"/>
      <c r="C51" s="289"/>
      <c r="D51" s="34" t="s">
        <v>24</v>
      </c>
      <c r="E51" s="34"/>
      <c r="F51" s="11"/>
      <c r="G51" s="11"/>
      <c r="H51" s="11"/>
      <c r="I51" s="11"/>
      <c r="J51" s="11">
        <v>1</v>
      </c>
      <c r="K51" s="11">
        <v>1</v>
      </c>
      <c r="L51" s="11">
        <v>1</v>
      </c>
      <c r="M51" s="11">
        <v>1</v>
      </c>
      <c r="N51" s="11">
        <v>1</v>
      </c>
      <c r="O51" s="11"/>
      <c r="P51" s="11"/>
      <c r="Q51" s="11"/>
      <c r="R51" s="11"/>
      <c r="S51" s="11"/>
      <c r="T51" s="11">
        <v>1</v>
      </c>
      <c r="U51" s="11">
        <v>1</v>
      </c>
      <c r="V51" s="23"/>
      <c r="W51" s="23"/>
      <c r="X51" s="15">
        <f>SUM(E51:U51)</f>
        <v>7</v>
      </c>
      <c r="Y51" s="11"/>
      <c r="Z51" s="11"/>
      <c r="AA51" s="11">
        <v>2</v>
      </c>
      <c r="AB51" s="11">
        <v>1</v>
      </c>
      <c r="AC51" s="11"/>
      <c r="AD51" s="11">
        <v>1</v>
      </c>
      <c r="AE51" s="11">
        <v>1</v>
      </c>
      <c r="AF51" s="11">
        <v>1</v>
      </c>
      <c r="AG51" s="11">
        <v>1</v>
      </c>
      <c r="AH51" s="11"/>
      <c r="AI51" s="11">
        <v>1</v>
      </c>
      <c r="AJ51" s="11">
        <v>1</v>
      </c>
      <c r="AK51" s="11">
        <v>1</v>
      </c>
      <c r="AL51" s="11">
        <v>1</v>
      </c>
      <c r="AM51" s="11">
        <v>1</v>
      </c>
      <c r="AN51" s="11">
        <v>1</v>
      </c>
      <c r="AO51" s="11">
        <v>1</v>
      </c>
      <c r="AP51" s="11">
        <v>1</v>
      </c>
      <c r="AQ51" s="11">
        <v>1</v>
      </c>
      <c r="AR51" s="11">
        <v>1</v>
      </c>
      <c r="AS51" s="11">
        <v>1</v>
      </c>
      <c r="AT51" s="11">
        <v>1</v>
      </c>
      <c r="AU51" s="11">
        <v>1</v>
      </c>
      <c r="AV51" s="11"/>
      <c r="AW51" s="39">
        <v>2</v>
      </c>
      <c r="AX51" s="34"/>
      <c r="AY51" s="22"/>
      <c r="AZ51" s="17">
        <f t="shared" si="22"/>
        <v>22</v>
      </c>
      <c r="BA51" s="10"/>
      <c r="BB51" s="10"/>
      <c r="BC51" s="28"/>
      <c r="BD51" s="19"/>
      <c r="BE51" s="20"/>
    </row>
    <row r="52" spans="1:57" ht="31.2" x14ac:dyDescent="0.3">
      <c r="A52" s="249"/>
      <c r="B52" s="49"/>
      <c r="C52" s="262" t="s">
        <v>41</v>
      </c>
      <c r="D52" s="38" t="s">
        <v>22</v>
      </c>
      <c r="E52" s="38">
        <f t="shared" ref="E52:U52" si="25">SUM(E54)</f>
        <v>4</v>
      </c>
      <c r="F52" s="21">
        <f t="shared" si="25"/>
        <v>4</v>
      </c>
      <c r="G52" s="21">
        <f t="shared" si="25"/>
        <v>4</v>
      </c>
      <c r="H52" s="21">
        <f t="shared" si="25"/>
        <v>2</v>
      </c>
      <c r="I52" s="21">
        <f t="shared" si="25"/>
        <v>4</v>
      </c>
      <c r="J52" s="21">
        <f t="shared" si="25"/>
        <v>2</v>
      </c>
      <c r="K52" s="21">
        <f t="shared" si="25"/>
        <v>4</v>
      </c>
      <c r="L52" s="21">
        <f t="shared" si="25"/>
        <v>4</v>
      </c>
      <c r="M52" s="21">
        <f t="shared" si="25"/>
        <v>4</v>
      </c>
      <c r="N52" s="21">
        <f t="shared" si="25"/>
        <v>5</v>
      </c>
      <c r="O52" s="21">
        <f t="shared" si="25"/>
        <v>5</v>
      </c>
      <c r="P52" s="21">
        <f t="shared" si="25"/>
        <v>4</v>
      </c>
      <c r="Q52" s="21">
        <f t="shared" si="25"/>
        <v>6</v>
      </c>
      <c r="R52" s="21">
        <f t="shared" si="25"/>
        <v>4</v>
      </c>
      <c r="S52" s="21">
        <f t="shared" si="25"/>
        <v>8</v>
      </c>
      <c r="T52" s="21">
        <f t="shared" si="25"/>
        <v>2</v>
      </c>
      <c r="U52" s="21">
        <f t="shared" si="25"/>
        <v>2</v>
      </c>
      <c r="V52" s="23" t="s">
        <v>23</v>
      </c>
      <c r="W52" s="23" t="s">
        <v>23</v>
      </c>
      <c r="X52" s="21">
        <f>SUM(E52:U52)</f>
        <v>68</v>
      </c>
      <c r="Y52" s="21"/>
      <c r="Z52" s="21">
        <f>SUM(Z54)</f>
        <v>2</v>
      </c>
      <c r="AA52" s="21">
        <f>SUM(AA54)</f>
        <v>2</v>
      </c>
      <c r="AB52" s="21">
        <f>SUM(AB54)</f>
        <v>2</v>
      </c>
      <c r="AC52" s="21">
        <f t="shared" ref="AC52:AV52" si="26">SUM(AC54)</f>
        <v>2</v>
      </c>
      <c r="AD52" s="21">
        <f t="shared" si="26"/>
        <v>0</v>
      </c>
      <c r="AE52" s="21">
        <f t="shared" si="26"/>
        <v>2</v>
      </c>
      <c r="AF52" s="21">
        <f t="shared" si="26"/>
        <v>2</v>
      </c>
      <c r="AG52" s="21">
        <f t="shared" si="26"/>
        <v>2</v>
      </c>
      <c r="AH52" s="21">
        <f t="shared" si="26"/>
        <v>2</v>
      </c>
      <c r="AI52" s="21">
        <f t="shared" si="26"/>
        <v>2</v>
      </c>
      <c r="AJ52" s="21">
        <f t="shared" si="26"/>
        <v>2</v>
      </c>
      <c r="AK52" s="21">
        <f t="shared" si="26"/>
        <v>0</v>
      </c>
      <c r="AL52" s="21">
        <f t="shared" si="26"/>
        <v>0</v>
      </c>
      <c r="AM52" s="21">
        <f t="shared" si="26"/>
        <v>0</v>
      </c>
      <c r="AN52" s="21">
        <f t="shared" si="26"/>
        <v>0</v>
      </c>
      <c r="AO52" s="21">
        <f t="shared" si="26"/>
        <v>0</v>
      </c>
      <c r="AP52" s="21">
        <f t="shared" si="26"/>
        <v>0</v>
      </c>
      <c r="AQ52" s="21">
        <f t="shared" si="26"/>
        <v>0</v>
      </c>
      <c r="AR52" s="21">
        <f t="shared" si="26"/>
        <v>0</v>
      </c>
      <c r="AS52" s="21">
        <f t="shared" si="26"/>
        <v>0</v>
      </c>
      <c r="AT52" s="21">
        <f t="shared" si="26"/>
        <v>0</v>
      </c>
      <c r="AU52" s="21">
        <f>SUM(AU54)</f>
        <v>0</v>
      </c>
      <c r="AV52" s="21">
        <f t="shared" si="26"/>
        <v>0</v>
      </c>
      <c r="AW52" s="39">
        <f>SUM(AW54)</f>
        <v>2</v>
      </c>
      <c r="AX52" s="34"/>
      <c r="AY52" s="27" t="s">
        <v>23</v>
      </c>
      <c r="AZ52" s="17">
        <f t="shared" si="22"/>
        <v>22</v>
      </c>
      <c r="BA52" s="10"/>
      <c r="BB52" s="10"/>
      <c r="BC52" s="28">
        <f t="shared" ref="BC52:BC58" si="27">SUM(X52,AZ52)</f>
        <v>90</v>
      </c>
      <c r="BD52" s="19"/>
      <c r="BE52" s="20"/>
    </row>
    <row r="53" spans="1:57" ht="81.75" customHeight="1" x14ac:dyDescent="0.3">
      <c r="A53" s="249"/>
      <c r="B53" s="49"/>
      <c r="C53" s="263"/>
      <c r="D53" s="38" t="s">
        <v>24</v>
      </c>
      <c r="E53" s="38">
        <f t="shared" ref="E53:M53" si="28">SUM(E55)</f>
        <v>2</v>
      </c>
      <c r="F53" s="21">
        <f t="shared" si="28"/>
        <v>1</v>
      </c>
      <c r="G53" s="21">
        <f t="shared" si="28"/>
        <v>1</v>
      </c>
      <c r="H53" s="21">
        <f t="shared" si="28"/>
        <v>1</v>
      </c>
      <c r="I53" s="21">
        <f t="shared" si="28"/>
        <v>1</v>
      </c>
      <c r="J53" s="21">
        <f t="shared" si="28"/>
        <v>1</v>
      </c>
      <c r="K53" s="21">
        <f t="shared" si="28"/>
        <v>2</v>
      </c>
      <c r="L53" s="21">
        <f t="shared" si="28"/>
        <v>1</v>
      </c>
      <c r="M53" s="21">
        <f t="shared" si="28"/>
        <v>1</v>
      </c>
      <c r="N53" s="21">
        <f>SUM(N55)</f>
        <v>1</v>
      </c>
      <c r="O53" s="21">
        <f t="shared" ref="O53:U53" si="29">SUM(O55)</f>
        <v>1</v>
      </c>
      <c r="P53" s="21">
        <f t="shared" si="29"/>
        <v>1</v>
      </c>
      <c r="Q53" s="21">
        <f t="shared" si="29"/>
        <v>2</v>
      </c>
      <c r="R53" s="21">
        <f t="shared" si="29"/>
        <v>1</v>
      </c>
      <c r="S53" s="21">
        <f t="shared" si="29"/>
        <v>1</v>
      </c>
      <c r="T53" s="21">
        <f t="shared" si="29"/>
        <v>1</v>
      </c>
      <c r="U53" s="21">
        <f t="shared" si="29"/>
        <v>2</v>
      </c>
      <c r="V53" s="23" t="s">
        <v>23</v>
      </c>
      <c r="W53" s="23" t="s">
        <v>23</v>
      </c>
      <c r="X53" s="21">
        <f>SUM(E53:U53)</f>
        <v>21</v>
      </c>
      <c r="Y53" s="21"/>
      <c r="Z53" s="21">
        <f>SUM(Z55,AA55)</f>
        <v>2</v>
      </c>
      <c r="AA53" s="21">
        <f>SUM(AA55)</f>
        <v>2</v>
      </c>
      <c r="AB53" s="21">
        <f>SUM(AB55)</f>
        <v>0</v>
      </c>
      <c r="AC53" s="21">
        <f t="shared" ref="AC53:AV53" si="30">SUM(AC55)</f>
        <v>2</v>
      </c>
      <c r="AD53" s="21">
        <f t="shared" si="30"/>
        <v>1</v>
      </c>
      <c r="AE53" s="21">
        <f t="shared" si="30"/>
        <v>1</v>
      </c>
      <c r="AF53" s="21">
        <f t="shared" si="30"/>
        <v>1</v>
      </c>
      <c r="AG53" s="21">
        <f t="shared" si="30"/>
        <v>1</v>
      </c>
      <c r="AH53" s="21">
        <f t="shared" si="30"/>
        <v>0</v>
      </c>
      <c r="AI53" s="21">
        <f t="shared" si="30"/>
        <v>0</v>
      </c>
      <c r="AJ53" s="21">
        <f t="shared" si="30"/>
        <v>1</v>
      </c>
      <c r="AK53" s="21">
        <f t="shared" si="30"/>
        <v>0</v>
      </c>
      <c r="AL53" s="21">
        <f t="shared" si="30"/>
        <v>1</v>
      </c>
      <c r="AM53" s="21">
        <f t="shared" si="30"/>
        <v>0</v>
      </c>
      <c r="AN53" s="21">
        <f t="shared" si="30"/>
        <v>1</v>
      </c>
      <c r="AO53" s="21">
        <f t="shared" si="30"/>
        <v>0</v>
      </c>
      <c r="AP53" s="21">
        <f t="shared" si="30"/>
        <v>1</v>
      </c>
      <c r="AQ53" s="21">
        <f t="shared" si="30"/>
        <v>1</v>
      </c>
      <c r="AR53" s="21">
        <f t="shared" si="30"/>
        <v>0</v>
      </c>
      <c r="AS53" s="21">
        <f t="shared" si="30"/>
        <v>1</v>
      </c>
      <c r="AT53" s="21">
        <f t="shared" si="30"/>
        <v>0</v>
      </c>
      <c r="AU53" s="21">
        <f t="shared" si="30"/>
        <v>0</v>
      </c>
      <c r="AV53" s="21">
        <f t="shared" si="30"/>
        <v>1</v>
      </c>
      <c r="AW53" s="39">
        <f>SUM(AW55)</f>
        <v>0</v>
      </c>
      <c r="AX53" s="15"/>
      <c r="AY53" s="24" t="s">
        <v>23</v>
      </c>
      <c r="AZ53" s="17">
        <f t="shared" si="22"/>
        <v>17</v>
      </c>
      <c r="BA53" s="10"/>
      <c r="BB53" s="10"/>
      <c r="BC53" s="28">
        <f t="shared" si="27"/>
        <v>38</v>
      </c>
      <c r="BD53" s="19"/>
      <c r="BE53" s="20"/>
    </row>
    <row r="54" spans="1:57" ht="31.2" x14ac:dyDescent="0.3">
      <c r="A54" s="249"/>
      <c r="B54" s="238" t="s">
        <v>42</v>
      </c>
      <c r="C54" s="306" t="s">
        <v>70</v>
      </c>
      <c r="D54" s="58" t="s">
        <v>22</v>
      </c>
      <c r="E54" s="58">
        <f t="shared" ref="E54:U54" si="31">SUM(E56,E58)</f>
        <v>4</v>
      </c>
      <c r="F54" s="58">
        <f t="shared" si="31"/>
        <v>4</v>
      </c>
      <c r="G54" s="58">
        <f t="shared" si="31"/>
        <v>4</v>
      </c>
      <c r="H54" s="58">
        <f t="shared" si="31"/>
        <v>2</v>
      </c>
      <c r="I54" s="58">
        <f t="shared" si="31"/>
        <v>4</v>
      </c>
      <c r="J54" s="58">
        <f t="shared" si="31"/>
        <v>2</v>
      </c>
      <c r="K54" s="58">
        <f t="shared" si="31"/>
        <v>4</v>
      </c>
      <c r="L54" s="58">
        <f t="shared" si="31"/>
        <v>4</v>
      </c>
      <c r="M54" s="58">
        <f t="shared" si="31"/>
        <v>4</v>
      </c>
      <c r="N54" s="58">
        <f t="shared" si="31"/>
        <v>5</v>
      </c>
      <c r="O54" s="58">
        <f t="shared" si="31"/>
        <v>5</v>
      </c>
      <c r="P54" s="58">
        <f t="shared" si="31"/>
        <v>4</v>
      </c>
      <c r="Q54" s="58">
        <f t="shared" si="31"/>
        <v>6</v>
      </c>
      <c r="R54" s="58">
        <f t="shared" si="31"/>
        <v>4</v>
      </c>
      <c r="S54" s="58">
        <f t="shared" si="31"/>
        <v>8</v>
      </c>
      <c r="T54" s="58">
        <f t="shared" si="31"/>
        <v>2</v>
      </c>
      <c r="U54" s="58">
        <f t="shared" si="31"/>
        <v>2</v>
      </c>
      <c r="V54" s="23" t="s">
        <v>23</v>
      </c>
      <c r="W54" s="23" t="s">
        <v>23</v>
      </c>
      <c r="X54" s="58">
        <f t="shared" ref="X54:X71" si="32">SUM(E54:U54)</f>
        <v>68</v>
      </c>
      <c r="Y54" s="58"/>
      <c r="Z54" s="58">
        <f>SUM(Z56,Z58)</f>
        <v>2</v>
      </c>
      <c r="AA54" s="58">
        <f t="shared" ref="AA54:AV54" si="33">SUM(AA56,AA58)</f>
        <v>2</v>
      </c>
      <c r="AB54" s="58">
        <f t="shared" si="33"/>
        <v>2</v>
      </c>
      <c r="AC54" s="58">
        <f t="shared" si="33"/>
        <v>2</v>
      </c>
      <c r="AD54" s="58">
        <f t="shared" si="33"/>
        <v>0</v>
      </c>
      <c r="AE54" s="58">
        <f t="shared" si="33"/>
        <v>2</v>
      </c>
      <c r="AF54" s="58">
        <f t="shared" si="33"/>
        <v>2</v>
      </c>
      <c r="AG54" s="58">
        <f t="shared" si="33"/>
        <v>2</v>
      </c>
      <c r="AH54" s="58">
        <f t="shared" si="33"/>
        <v>2</v>
      </c>
      <c r="AI54" s="58">
        <f t="shared" si="33"/>
        <v>2</v>
      </c>
      <c r="AJ54" s="58">
        <f t="shared" si="33"/>
        <v>2</v>
      </c>
      <c r="AK54" s="58">
        <f t="shared" si="33"/>
        <v>0</v>
      </c>
      <c r="AL54" s="58">
        <f t="shared" si="33"/>
        <v>0</v>
      </c>
      <c r="AM54" s="58">
        <f t="shared" si="33"/>
        <v>0</v>
      </c>
      <c r="AN54" s="58">
        <f t="shared" si="33"/>
        <v>0</v>
      </c>
      <c r="AO54" s="58">
        <f t="shared" si="33"/>
        <v>0</v>
      </c>
      <c r="AP54" s="58">
        <f t="shared" si="33"/>
        <v>0</v>
      </c>
      <c r="AQ54" s="58">
        <f t="shared" si="33"/>
        <v>0</v>
      </c>
      <c r="AR54" s="58">
        <f t="shared" si="33"/>
        <v>0</v>
      </c>
      <c r="AS54" s="58">
        <f t="shared" si="33"/>
        <v>0</v>
      </c>
      <c r="AT54" s="58">
        <f t="shared" si="33"/>
        <v>0</v>
      </c>
      <c r="AU54" s="58">
        <f t="shared" si="33"/>
        <v>0</v>
      </c>
      <c r="AV54" s="58">
        <f t="shared" si="33"/>
        <v>0</v>
      </c>
      <c r="AW54" s="39">
        <f>SUM(AW56,AW58)</f>
        <v>2</v>
      </c>
      <c r="AX54" s="15"/>
      <c r="AY54" s="22" t="s">
        <v>23</v>
      </c>
      <c r="AZ54" s="17">
        <f t="shared" si="22"/>
        <v>22</v>
      </c>
      <c r="BA54" s="67"/>
      <c r="BB54" s="67"/>
      <c r="BC54" s="28">
        <f t="shared" si="27"/>
        <v>90</v>
      </c>
      <c r="BD54" s="19"/>
      <c r="BE54" s="20"/>
    </row>
    <row r="55" spans="1:57" ht="40.5" customHeight="1" x14ac:dyDescent="0.3">
      <c r="A55" s="249"/>
      <c r="B55" s="239"/>
      <c r="C55" s="307"/>
      <c r="D55" s="58" t="s">
        <v>24</v>
      </c>
      <c r="E55" s="58">
        <f t="shared" ref="E55:U55" si="34">SUM(E57,E59)</f>
        <v>2</v>
      </c>
      <c r="F55" s="58">
        <f t="shared" si="34"/>
        <v>1</v>
      </c>
      <c r="G55" s="58">
        <f t="shared" si="34"/>
        <v>1</v>
      </c>
      <c r="H55" s="58">
        <f t="shared" si="34"/>
        <v>1</v>
      </c>
      <c r="I55" s="58">
        <f t="shared" si="34"/>
        <v>1</v>
      </c>
      <c r="J55" s="58">
        <f t="shared" si="34"/>
        <v>1</v>
      </c>
      <c r="K55" s="58">
        <f t="shared" si="34"/>
        <v>2</v>
      </c>
      <c r="L55" s="58">
        <f t="shared" si="34"/>
        <v>1</v>
      </c>
      <c r="M55" s="58">
        <f t="shared" si="34"/>
        <v>1</v>
      </c>
      <c r="N55" s="58">
        <f t="shared" si="34"/>
        <v>1</v>
      </c>
      <c r="O55" s="58">
        <f t="shared" si="34"/>
        <v>1</v>
      </c>
      <c r="P55" s="58">
        <f t="shared" si="34"/>
        <v>1</v>
      </c>
      <c r="Q55" s="58">
        <f t="shared" si="34"/>
        <v>2</v>
      </c>
      <c r="R55" s="58">
        <f t="shared" si="34"/>
        <v>1</v>
      </c>
      <c r="S55" s="58">
        <f t="shared" si="34"/>
        <v>1</v>
      </c>
      <c r="T55" s="58">
        <f t="shared" si="34"/>
        <v>1</v>
      </c>
      <c r="U55" s="58">
        <f t="shared" si="34"/>
        <v>2</v>
      </c>
      <c r="V55" s="23" t="s">
        <v>23</v>
      </c>
      <c r="W55" s="23" t="s">
        <v>23</v>
      </c>
      <c r="X55" s="58">
        <f t="shared" si="32"/>
        <v>21</v>
      </c>
      <c r="Y55" s="58"/>
      <c r="Z55" s="58">
        <f t="shared" ref="Z55:AB55" si="35">SUM(Z57,Z59)</f>
        <v>0</v>
      </c>
      <c r="AA55" s="58">
        <f t="shared" si="35"/>
        <v>2</v>
      </c>
      <c r="AB55" s="58">
        <f t="shared" si="35"/>
        <v>0</v>
      </c>
      <c r="AC55" s="58">
        <f t="shared" ref="AC55:AS55" si="36">SUM(AC57,AC59)</f>
        <v>2</v>
      </c>
      <c r="AD55" s="58">
        <f t="shared" si="36"/>
        <v>1</v>
      </c>
      <c r="AE55" s="58">
        <f t="shared" si="36"/>
        <v>1</v>
      </c>
      <c r="AF55" s="58">
        <f t="shared" si="36"/>
        <v>1</v>
      </c>
      <c r="AG55" s="58">
        <f t="shared" si="36"/>
        <v>1</v>
      </c>
      <c r="AH55" s="58">
        <f t="shared" si="36"/>
        <v>0</v>
      </c>
      <c r="AI55" s="58">
        <f t="shared" si="36"/>
        <v>0</v>
      </c>
      <c r="AJ55" s="58">
        <f t="shared" si="36"/>
        <v>1</v>
      </c>
      <c r="AK55" s="58">
        <f t="shared" si="36"/>
        <v>0</v>
      </c>
      <c r="AL55" s="58">
        <f t="shared" si="36"/>
        <v>1</v>
      </c>
      <c r="AM55" s="58">
        <f t="shared" si="36"/>
        <v>0</v>
      </c>
      <c r="AN55" s="58">
        <f t="shared" si="36"/>
        <v>1</v>
      </c>
      <c r="AO55" s="58">
        <f t="shared" si="36"/>
        <v>0</v>
      </c>
      <c r="AP55" s="58">
        <f t="shared" si="36"/>
        <v>1</v>
      </c>
      <c r="AQ55" s="58">
        <f t="shared" si="36"/>
        <v>1</v>
      </c>
      <c r="AR55" s="58">
        <f t="shared" si="36"/>
        <v>0</v>
      </c>
      <c r="AS55" s="58">
        <f t="shared" si="36"/>
        <v>1</v>
      </c>
      <c r="AT55" s="58">
        <f t="shared" ref="AT55:AV55" si="37">SUM(AT57,AT59)</f>
        <v>0</v>
      </c>
      <c r="AU55" s="58">
        <f t="shared" si="37"/>
        <v>0</v>
      </c>
      <c r="AV55" s="58">
        <f t="shared" si="37"/>
        <v>1</v>
      </c>
      <c r="AW55" s="39">
        <f>SUM(AW57,AW59)</f>
        <v>0</v>
      </c>
      <c r="AX55" s="15"/>
      <c r="AY55" s="22" t="s">
        <v>23</v>
      </c>
      <c r="AZ55" s="17">
        <f t="shared" si="22"/>
        <v>15</v>
      </c>
      <c r="BA55" s="67"/>
      <c r="BB55" s="67"/>
      <c r="BC55" s="28">
        <f t="shared" si="27"/>
        <v>36</v>
      </c>
      <c r="BD55" s="19"/>
      <c r="BE55" s="20"/>
    </row>
    <row r="56" spans="1:57" ht="31.5" customHeight="1" x14ac:dyDescent="0.3">
      <c r="A56" s="249"/>
      <c r="B56" s="238" t="s">
        <v>210</v>
      </c>
      <c r="C56" s="290" t="s">
        <v>211</v>
      </c>
      <c r="D56" s="59" t="s">
        <v>22</v>
      </c>
      <c r="E56" s="59">
        <v>2</v>
      </c>
      <c r="F56" s="59">
        <v>2</v>
      </c>
      <c r="G56" s="59">
        <v>2</v>
      </c>
      <c r="H56" s="59">
        <v>2</v>
      </c>
      <c r="I56" s="59">
        <v>2</v>
      </c>
      <c r="J56" s="59"/>
      <c r="K56" s="59">
        <v>2</v>
      </c>
      <c r="L56" s="59">
        <v>2</v>
      </c>
      <c r="M56" s="59">
        <v>2</v>
      </c>
      <c r="N56" s="59">
        <v>3</v>
      </c>
      <c r="O56" s="59">
        <v>3</v>
      </c>
      <c r="P56" s="59">
        <v>2</v>
      </c>
      <c r="Q56" s="59">
        <v>2</v>
      </c>
      <c r="R56" s="59">
        <v>2</v>
      </c>
      <c r="S56" s="59">
        <v>4</v>
      </c>
      <c r="T56" s="59">
        <v>2</v>
      </c>
      <c r="U56" s="59"/>
      <c r="V56" s="23" t="s">
        <v>23</v>
      </c>
      <c r="W56" s="23" t="s">
        <v>23</v>
      </c>
      <c r="X56" s="60">
        <f t="shared" si="32"/>
        <v>34</v>
      </c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39"/>
      <c r="AX56" s="15"/>
      <c r="AY56" s="22" t="s">
        <v>23</v>
      </c>
      <c r="AZ56" s="17">
        <f t="shared" si="22"/>
        <v>0</v>
      </c>
      <c r="BA56" s="67"/>
      <c r="BB56" s="67"/>
      <c r="BC56" s="28">
        <f t="shared" si="27"/>
        <v>34</v>
      </c>
      <c r="BD56" s="19"/>
      <c r="BE56" s="20"/>
    </row>
    <row r="57" spans="1:57" ht="39" customHeight="1" x14ac:dyDescent="0.3">
      <c r="A57" s="249"/>
      <c r="B57" s="239"/>
      <c r="C57" s="291"/>
      <c r="D57" s="34" t="s">
        <v>24</v>
      </c>
      <c r="E57" s="34">
        <v>1</v>
      </c>
      <c r="F57" s="11"/>
      <c r="G57" s="11">
        <v>1</v>
      </c>
      <c r="H57" s="11"/>
      <c r="I57" s="11">
        <v>1</v>
      </c>
      <c r="J57" s="11"/>
      <c r="K57" s="11">
        <v>1</v>
      </c>
      <c r="L57" s="11"/>
      <c r="M57" s="11">
        <v>1</v>
      </c>
      <c r="N57" s="11">
        <v>1</v>
      </c>
      <c r="O57" s="11"/>
      <c r="P57" s="11">
        <v>1</v>
      </c>
      <c r="Q57" s="11">
        <v>1</v>
      </c>
      <c r="R57" s="11">
        <v>1</v>
      </c>
      <c r="S57" s="11"/>
      <c r="T57" s="11">
        <v>1</v>
      </c>
      <c r="U57" s="11">
        <v>1</v>
      </c>
      <c r="V57" s="23" t="s">
        <v>23</v>
      </c>
      <c r="W57" s="23" t="s">
        <v>23</v>
      </c>
      <c r="X57" s="11">
        <f t="shared" si="32"/>
        <v>11</v>
      </c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39"/>
      <c r="AX57" s="15"/>
      <c r="AY57" s="22" t="s">
        <v>23</v>
      </c>
      <c r="AZ57" s="11"/>
      <c r="BA57" s="67"/>
      <c r="BB57" s="67"/>
      <c r="BC57" s="28">
        <f t="shared" si="27"/>
        <v>11</v>
      </c>
      <c r="BD57" s="19"/>
      <c r="BE57" s="20"/>
    </row>
    <row r="58" spans="1:57" ht="31.2" x14ac:dyDescent="0.3">
      <c r="A58" s="249"/>
      <c r="B58" s="238" t="s">
        <v>212</v>
      </c>
      <c r="C58" s="288" t="s">
        <v>213</v>
      </c>
      <c r="D58" s="59" t="s">
        <v>22</v>
      </c>
      <c r="E58" s="59">
        <v>2</v>
      </c>
      <c r="F58" s="59">
        <v>2</v>
      </c>
      <c r="G58" s="59">
        <v>2</v>
      </c>
      <c r="H58" s="59"/>
      <c r="I58" s="59">
        <v>2</v>
      </c>
      <c r="J58" s="59">
        <v>2</v>
      </c>
      <c r="K58" s="59">
        <v>2</v>
      </c>
      <c r="L58" s="59">
        <v>2</v>
      </c>
      <c r="M58" s="59">
        <v>2</v>
      </c>
      <c r="N58" s="59">
        <v>2</v>
      </c>
      <c r="O58" s="59">
        <v>2</v>
      </c>
      <c r="P58" s="59">
        <v>2</v>
      </c>
      <c r="Q58" s="59">
        <v>4</v>
      </c>
      <c r="R58" s="59">
        <v>2</v>
      </c>
      <c r="S58" s="59">
        <v>4</v>
      </c>
      <c r="T58" s="59"/>
      <c r="U58" s="59">
        <v>2</v>
      </c>
      <c r="V58" s="23" t="s">
        <v>23</v>
      </c>
      <c r="W58" s="23" t="s">
        <v>23</v>
      </c>
      <c r="X58" s="60">
        <f t="shared" si="32"/>
        <v>34</v>
      </c>
      <c r="Y58" s="60"/>
      <c r="Z58" s="60">
        <v>2</v>
      </c>
      <c r="AA58" s="60">
        <v>2</v>
      </c>
      <c r="AB58" s="60">
        <v>2</v>
      </c>
      <c r="AC58" s="60">
        <v>2</v>
      </c>
      <c r="AD58" s="60"/>
      <c r="AE58" s="60">
        <v>2</v>
      </c>
      <c r="AF58" s="60">
        <v>2</v>
      </c>
      <c r="AG58" s="60">
        <v>2</v>
      </c>
      <c r="AH58" s="60">
        <v>2</v>
      </c>
      <c r="AI58" s="60">
        <v>2</v>
      </c>
      <c r="AJ58" s="60">
        <v>2</v>
      </c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39">
        <v>2</v>
      </c>
      <c r="AX58" s="15"/>
      <c r="AY58" s="22" t="s">
        <v>23</v>
      </c>
      <c r="AZ58" s="17">
        <f>SUM(Z58:AW58)</f>
        <v>22</v>
      </c>
      <c r="BA58" s="67"/>
      <c r="BB58" s="67"/>
      <c r="BC58" s="28">
        <f t="shared" si="27"/>
        <v>56</v>
      </c>
      <c r="BD58" s="19"/>
      <c r="BE58" s="20"/>
    </row>
    <row r="59" spans="1:57" ht="33.75" customHeight="1" x14ac:dyDescent="0.3">
      <c r="A59" s="249"/>
      <c r="B59" s="239"/>
      <c r="C59" s="289"/>
      <c r="D59" s="34" t="s">
        <v>24</v>
      </c>
      <c r="E59" s="34">
        <v>1</v>
      </c>
      <c r="F59" s="11">
        <v>1</v>
      </c>
      <c r="G59" s="11"/>
      <c r="H59" s="11">
        <v>1</v>
      </c>
      <c r="I59" s="11"/>
      <c r="J59" s="11">
        <v>1</v>
      </c>
      <c r="K59" s="11">
        <v>1</v>
      </c>
      <c r="L59" s="11">
        <v>1</v>
      </c>
      <c r="M59" s="11"/>
      <c r="N59" s="11"/>
      <c r="O59" s="11">
        <v>1</v>
      </c>
      <c r="P59" s="11"/>
      <c r="Q59" s="11">
        <v>1</v>
      </c>
      <c r="R59" s="11"/>
      <c r="S59" s="11">
        <v>1</v>
      </c>
      <c r="T59" s="11"/>
      <c r="U59" s="11">
        <v>1</v>
      </c>
      <c r="V59" s="23" t="s">
        <v>23</v>
      </c>
      <c r="W59" s="23" t="s">
        <v>23</v>
      </c>
      <c r="X59" s="11">
        <f t="shared" si="32"/>
        <v>10</v>
      </c>
      <c r="Y59" s="11"/>
      <c r="Z59" s="11"/>
      <c r="AA59" s="11">
        <v>2</v>
      </c>
      <c r="AB59" s="11"/>
      <c r="AC59" s="11">
        <v>2</v>
      </c>
      <c r="AD59" s="11">
        <v>1</v>
      </c>
      <c r="AE59" s="11">
        <v>1</v>
      </c>
      <c r="AF59" s="11">
        <v>1</v>
      </c>
      <c r="AG59" s="11">
        <v>1</v>
      </c>
      <c r="AH59" s="11"/>
      <c r="AI59" s="11"/>
      <c r="AJ59" s="11">
        <v>1</v>
      </c>
      <c r="AK59" s="11"/>
      <c r="AL59" s="11">
        <v>1</v>
      </c>
      <c r="AM59" s="11"/>
      <c r="AN59" s="11">
        <v>1</v>
      </c>
      <c r="AO59" s="11"/>
      <c r="AP59" s="11">
        <v>1</v>
      </c>
      <c r="AQ59" s="11">
        <v>1</v>
      </c>
      <c r="AR59" s="11"/>
      <c r="AS59" s="11">
        <v>1</v>
      </c>
      <c r="AT59" s="11"/>
      <c r="AU59" s="15"/>
      <c r="AV59" s="15">
        <v>1</v>
      </c>
      <c r="AW59" s="39"/>
      <c r="AX59" s="15"/>
      <c r="AY59" s="22" t="s">
        <v>23</v>
      </c>
      <c r="AZ59" s="11">
        <f t="shared" ref="AZ59:AZ70" si="38">SUM(Z59:AW59)</f>
        <v>15</v>
      </c>
      <c r="BA59" s="67"/>
      <c r="BB59" s="67"/>
      <c r="BC59" s="28">
        <f>SUM(X59,AZ59)</f>
        <v>25</v>
      </c>
      <c r="BD59" s="19"/>
      <c r="BE59" s="20"/>
    </row>
    <row r="60" spans="1:57" ht="31.2" x14ac:dyDescent="0.3">
      <c r="A60" s="249"/>
      <c r="B60" s="238" t="s">
        <v>93</v>
      </c>
      <c r="C60" s="302" t="s">
        <v>214</v>
      </c>
      <c r="D60" s="57" t="s">
        <v>22</v>
      </c>
      <c r="E60" s="58">
        <f t="shared" ref="E60:U60" si="39">SUM(E62)</f>
        <v>10</v>
      </c>
      <c r="F60" s="58">
        <f t="shared" si="39"/>
        <v>11</v>
      </c>
      <c r="G60" s="58">
        <f t="shared" si="39"/>
        <v>9</v>
      </c>
      <c r="H60" s="58">
        <f t="shared" si="39"/>
        <v>11</v>
      </c>
      <c r="I60" s="58">
        <f t="shared" si="39"/>
        <v>9</v>
      </c>
      <c r="J60" s="58">
        <f t="shared" si="39"/>
        <v>11</v>
      </c>
      <c r="K60" s="58">
        <f t="shared" si="39"/>
        <v>10</v>
      </c>
      <c r="L60" s="58">
        <f t="shared" si="39"/>
        <v>9</v>
      </c>
      <c r="M60" s="58">
        <f t="shared" si="39"/>
        <v>9</v>
      </c>
      <c r="N60" s="58">
        <f t="shared" si="39"/>
        <v>8</v>
      </c>
      <c r="O60" s="58">
        <f t="shared" si="39"/>
        <v>7</v>
      </c>
      <c r="P60" s="58">
        <f t="shared" si="39"/>
        <v>10</v>
      </c>
      <c r="Q60" s="58">
        <f t="shared" si="39"/>
        <v>7</v>
      </c>
      <c r="R60" s="58">
        <f t="shared" si="39"/>
        <v>5</v>
      </c>
      <c r="S60" s="58">
        <f t="shared" si="39"/>
        <v>5</v>
      </c>
      <c r="T60" s="58">
        <f t="shared" si="39"/>
        <v>11</v>
      </c>
      <c r="U60" s="58">
        <f t="shared" si="39"/>
        <v>11</v>
      </c>
      <c r="V60" s="23" t="s">
        <v>23</v>
      </c>
      <c r="W60" s="23" t="s">
        <v>23</v>
      </c>
      <c r="X60" s="58">
        <f t="shared" si="32"/>
        <v>153</v>
      </c>
      <c r="Y60" s="58"/>
      <c r="Z60" s="58">
        <f>SUM(Z62)</f>
        <v>16</v>
      </c>
      <c r="AA60" s="58">
        <f t="shared" ref="Z60:AB61" si="40">SUM(AA62)</f>
        <v>3</v>
      </c>
      <c r="AB60" s="58">
        <f t="shared" si="40"/>
        <v>5</v>
      </c>
      <c r="AC60" s="58">
        <f t="shared" ref="AC60:AV60" si="41">SUM(AC62)</f>
        <v>9</v>
      </c>
      <c r="AD60" s="58">
        <f t="shared" si="41"/>
        <v>5</v>
      </c>
      <c r="AE60" s="58">
        <f t="shared" si="41"/>
        <v>8</v>
      </c>
      <c r="AF60" s="58">
        <f t="shared" si="41"/>
        <v>9</v>
      </c>
      <c r="AG60" s="58">
        <f t="shared" si="41"/>
        <v>5</v>
      </c>
      <c r="AH60" s="58">
        <f t="shared" si="41"/>
        <v>9</v>
      </c>
      <c r="AI60" s="58">
        <f t="shared" si="41"/>
        <v>9</v>
      </c>
      <c r="AJ60" s="58">
        <f t="shared" si="41"/>
        <v>3</v>
      </c>
      <c r="AK60" s="58">
        <f t="shared" si="41"/>
        <v>11</v>
      </c>
      <c r="AL60" s="58">
        <f t="shared" si="41"/>
        <v>9</v>
      </c>
      <c r="AM60" s="58">
        <f t="shared" si="41"/>
        <v>5</v>
      </c>
      <c r="AN60" s="58">
        <f t="shared" si="41"/>
        <v>8</v>
      </c>
      <c r="AO60" s="58">
        <f t="shared" si="41"/>
        <v>2</v>
      </c>
      <c r="AP60" s="58">
        <f t="shared" si="41"/>
        <v>5</v>
      </c>
      <c r="AQ60" s="58">
        <f t="shared" si="41"/>
        <v>3</v>
      </c>
      <c r="AR60" s="58">
        <f t="shared" si="41"/>
        <v>2</v>
      </c>
      <c r="AS60" s="58">
        <f t="shared" si="41"/>
        <v>3</v>
      </c>
      <c r="AT60" s="58">
        <f t="shared" si="41"/>
        <v>5</v>
      </c>
      <c r="AU60" s="58">
        <f t="shared" si="41"/>
        <v>8</v>
      </c>
      <c r="AV60" s="58">
        <f t="shared" si="41"/>
        <v>12</v>
      </c>
      <c r="AW60" s="39">
        <f>SUM(AW62)</f>
        <v>28</v>
      </c>
      <c r="AX60" s="15"/>
      <c r="AY60" s="22" t="s">
        <v>23</v>
      </c>
      <c r="AZ60" s="58">
        <f t="shared" si="38"/>
        <v>182</v>
      </c>
      <c r="BA60" s="67"/>
      <c r="BB60" s="67"/>
      <c r="BC60" s="28">
        <f>SUM(X60,AZ60)</f>
        <v>335</v>
      </c>
      <c r="BD60" s="19"/>
      <c r="BE60" s="20"/>
    </row>
    <row r="61" spans="1:57" ht="39" customHeight="1" x14ac:dyDescent="0.3">
      <c r="A61" s="249"/>
      <c r="B61" s="239"/>
      <c r="C61" s="303"/>
      <c r="D61" s="58" t="s">
        <v>24</v>
      </c>
      <c r="E61" s="58">
        <f t="shared" ref="E61:U61" si="42">SUM(E63)</f>
        <v>0</v>
      </c>
      <c r="F61" s="58">
        <f t="shared" si="42"/>
        <v>4</v>
      </c>
      <c r="G61" s="58">
        <f t="shared" si="42"/>
        <v>4</v>
      </c>
      <c r="H61" s="58">
        <f t="shared" si="42"/>
        <v>2</v>
      </c>
      <c r="I61" s="58">
        <f t="shared" si="42"/>
        <v>2</v>
      </c>
      <c r="J61" s="58">
        <f t="shared" si="42"/>
        <v>2</v>
      </c>
      <c r="K61" s="58">
        <f t="shared" si="42"/>
        <v>2</v>
      </c>
      <c r="L61" s="58">
        <f t="shared" si="42"/>
        <v>2</v>
      </c>
      <c r="M61" s="58">
        <f t="shared" si="42"/>
        <v>2</v>
      </c>
      <c r="N61" s="58">
        <f t="shared" si="42"/>
        <v>3</v>
      </c>
      <c r="O61" s="58">
        <f t="shared" si="42"/>
        <v>2</v>
      </c>
      <c r="P61" s="58">
        <f t="shared" si="42"/>
        <v>2</v>
      </c>
      <c r="Q61" s="58">
        <f t="shared" si="42"/>
        <v>2</v>
      </c>
      <c r="R61" s="58">
        <f t="shared" si="42"/>
        <v>4</v>
      </c>
      <c r="S61" s="58">
        <f t="shared" si="42"/>
        <v>2</v>
      </c>
      <c r="T61" s="58">
        <f t="shared" si="42"/>
        <v>1</v>
      </c>
      <c r="U61" s="58">
        <f t="shared" si="42"/>
        <v>0</v>
      </c>
      <c r="V61" s="23" t="s">
        <v>23</v>
      </c>
      <c r="W61" s="23" t="s">
        <v>23</v>
      </c>
      <c r="X61" s="58">
        <f t="shared" si="32"/>
        <v>36</v>
      </c>
      <c r="Y61" s="58"/>
      <c r="Z61" s="58">
        <f t="shared" si="40"/>
        <v>3</v>
      </c>
      <c r="AA61" s="58">
        <f t="shared" si="40"/>
        <v>2</v>
      </c>
      <c r="AB61" s="58">
        <f t="shared" si="40"/>
        <v>3</v>
      </c>
      <c r="AC61" s="58">
        <f t="shared" ref="AC61:AV61" si="43">SUM(AC63)</f>
        <v>4</v>
      </c>
      <c r="AD61" s="58">
        <f t="shared" si="43"/>
        <v>3</v>
      </c>
      <c r="AE61" s="58">
        <f t="shared" si="43"/>
        <v>2</v>
      </c>
      <c r="AF61" s="58">
        <f t="shared" si="43"/>
        <v>1</v>
      </c>
      <c r="AG61" s="58">
        <f t="shared" si="43"/>
        <v>2</v>
      </c>
      <c r="AH61" s="58">
        <f t="shared" si="43"/>
        <v>1</v>
      </c>
      <c r="AI61" s="58">
        <f t="shared" si="43"/>
        <v>1</v>
      </c>
      <c r="AJ61" s="58">
        <f t="shared" si="43"/>
        <v>1</v>
      </c>
      <c r="AK61" s="58">
        <f t="shared" si="43"/>
        <v>3</v>
      </c>
      <c r="AL61" s="58">
        <f t="shared" si="43"/>
        <v>0</v>
      </c>
      <c r="AM61" s="58">
        <f t="shared" si="43"/>
        <v>3</v>
      </c>
      <c r="AN61" s="58">
        <f t="shared" si="43"/>
        <v>1</v>
      </c>
      <c r="AO61" s="58">
        <f t="shared" si="43"/>
        <v>3</v>
      </c>
      <c r="AP61" s="58">
        <f t="shared" si="43"/>
        <v>0</v>
      </c>
      <c r="AQ61" s="58">
        <f t="shared" si="43"/>
        <v>0</v>
      </c>
      <c r="AR61" s="58">
        <f t="shared" si="43"/>
        <v>1</v>
      </c>
      <c r="AS61" s="58">
        <f t="shared" si="43"/>
        <v>3</v>
      </c>
      <c r="AT61" s="58">
        <f t="shared" si="43"/>
        <v>1</v>
      </c>
      <c r="AU61" s="58">
        <f t="shared" si="43"/>
        <v>2</v>
      </c>
      <c r="AV61" s="58">
        <f t="shared" si="43"/>
        <v>6</v>
      </c>
      <c r="AW61" s="39"/>
      <c r="AX61" s="15"/>
      <c r="AY61" s="27" t="s">
        <v>23</v>
      </c>
      <c r="AZ61" s="58">
        <f t="shared" si="38"/>
        <v>46</v>
      </c>
      <c r="BA61" s="67"/>
      <c r="BB61" s="67"/>
      <c r="BC61" s="28">
        <f>SUM(X61,AZ61)</f>
        <v>82</v>
      </c>
      <c r="BD61" s="19"/>
      <c r="BE61" s="20"/>
    </row>
    <row r="62" spans="1:57" s="1" customFormat="1" ht="39" customHeight="1" x14ac:dyDescent="0.3">
      <c r="A62" s="249"/>
      <c r="B62" s="238" t="s">
        <v>45</v>
      </c>
      <c r="C62" s="260" t="s">
        <v>96</v>
      </c>
      <c r="D62" s="50" t="s">
        <v>22</v>
      </c>
      <c r="E62" s="50">
        <f t="shared" ref="E62:U62" si="44">SUM(E64,E66,E67,E68,E70,E71)</f>
        <v>10</v>
      </c>
      <c r="F62" s="50">
        <f t="shared" si="44"/>
        <v>11</v>
      </c>
      <c r="G62" s="50">
        <f t="shared" si="44"/>
        <v>9</v>
      </c>
      <c r="H62" s="50">
        <f t="shared" si="44"/>
        <v>11</v>
      </c>
      <c r="I62" s="50">
        <f t="shared" si="44"/>
        <v>9</v>
      </c>
      <c r="J62" s="50">
        <f t="shared" si="44"/>
        <v>11</v>
      </c>
      <c r="K62" s="50">
        <f t="shared" si="44"/>
        <v>10</v>
      </c>
      <c r="L62" s="50">
        <f t="shared" si="44"/>
        <v>9</v>
      </c>
      <c r="M62" s="50">
        <f t="shared" si="44"/>
        <v>9</v>
      </c>
      <c r="N62" s="50">
        <f t="shared" si="44"/>
        <v>8</v>
      </c>
      <c r="O62" s="50">
        <f t="shared" si="44"/>
        <v>7</v>
      </c>
      <c r="P62" s="50">
        <f t="shared" si="44"/>
        <v>10</v>
      </c>
      <c r="Q62" s="50">
        <f t="shared" si="44"/>
        <v>7</v>
      </c>
      <c r="R62" s="50">
        <f t="shared" si="44"/>
        <v>5</v>
      </c>
      <c r="S62" s="50">
        <f t="shared" si="44"/>
        <v>5</v>
      </c>
      <c r="T62" s="50">
        <f t="shared" si="44"/>
        <v>11</v>
      </c>
      <c r="U62" s="50">
        <f t="shared" si="44"/>
        <v>11</v>
      </c>
      <c r="V62" s="23" t="s">
        <v>23</v>
      </c>
      <c r="W62" s="23" t="s">
        <v>23</v>
      </c>
      <c r="X62" s="51">
        <f t="shared" si="32"/>
        <v>153</v>
      </c>
      <c r="Y62" s="51"/>
      <c r="Z62" s="51">
        <f>SUM(Z64,Z66,Z67,Z68,Z70,Z71)</f>
        <v>16</v>
      </c>
      <c r="AA62" s="51">
        <f t="shared" ref="AA62:AV62" si="45">SUM(AA64,AA66,AA67,AA68,AA70,AA71)</f>
        <v>3</v>
      </c>
      <c r="AB62" s="51">
        <f t="shared" si="45"/>
        <v>5</v>
      </c>
      <c r="AC62" s="51">
        <f t="shared" si="45"/>
        <v>9</v>
      </c>
      <c r="AD62" s="51">
        <f t="shared" si="45"/>
        <v>5</v>
      </c>
      <c r="AE62" s="51">
        <f t="shared" si="45"/>
        <v>8</v>
      </c>
      <c r="AF62" s="51">
        <f t="shared" si="45"/>
        <v>9</v>
      </c>
      <c r="AG62" s="51">
        <f t="shared" si="45"/>
        <v>5</v>
      </c>
      <c r="AH62" s="51">
        <f t="shared" si="45"/>
        <v>9</v>
      </c>
      <c r="AI62" s="51">
        <f t="shared" si="45"/>
        <v>9</v>
      </c>
      <c r="AJ62" s="51">
        <f t="shared" si="45"/>
        <v>3</v>
      </c>
      <c r="AK62" s="51">
        <f t="shared" si="45"/>
        <v>11</v>
      </c>
      <c r="AL62" s="51">
        <f t="shared" si="45"/>
        <v>9</v>
      </c>
      <c r="AM62" s="51">
        <f t="shared" si="45"/>
        <v>5</v>
      </c>
      <c r="AN62" s="51">
        <f t="shared" si="45"/>
        <v>8</v>
      </c>
      <c r="AO62" s="51">
        <f t="shared" si="45"/>
        <v>2</v>
      </c>
      <c r="AP62" s="51">
        <f t="shared" si="45"/>
        <v>5</v>
      </c>
      <c r="AQ62" s="51">
        <f t="shared" si="45"/>
        <v>3</v>
      </c>
      <c r="AR62" s="51">
        <f t="shared" si="45"/>
        <v>2</v>
      </c>
      <c r="AS62" s="51">
        <f t="shared" si="45"/>
        <v>3</v>
      </c>
      <c r="AT62" s="51">
        <f t="shared" si="45"/>
        <v>5</v>
      </c>
      <c r="AU62" s="51">
        <f t="shared" si="45"/>
        <v>8</v>
      </c>
      <c r="AV62" s="51">
        <f t="shared" si="45"/>
        <v>12</v>
      </c>
      <c r="AW62" s="39">
        <f>SUM(AW64,AW66,AW67,AW68,AW70,AW71)</f>
        <v>28</v>
      </c>
      <c r="AX62" s="15"/>
      <c r="AY62" s="24" t="s">
        <v>23</v>
      </c>
      <c r="AZ62" s="51">
        <f t="shared" si="38"/>
        <v>182</v>
      </c>
      <c r="BA62" s="67"/>
      <c r="BB62" s="67"/>
      <c r="BC62" s="28">
        <f>SUM(X62,AZ62)</f>
        <v>335</v>
      </c>
      <c r="BD62" s="19"/>
      <c r="BE62" s="20"/>
    </row>
    <row r="63" spans="1:57" s="1" customFormat="1" ht="56.25" customHeight="1" x14ac:dyDescent="0.3">
      <c r="A63" s="249"/>
      <c r="B63" s="239"/>
      <c r="C63" s="261"/>
      <c r="D63" s="51" t="s">
        <v>24</v>
      </c>
      <c r="E63" s="51">
        <f t="shared" ref="E63:M63" si="46">SUM(E65,E69)</f>
        <v>0</v>
      </c>
      <c r="F63" s="51">
        <f t="shared" si="46"/>
        <v>4</v>
      </c>
      <c r="G63" s="51">
        <f t="shared" si="46"/>
        <v>4</v>
      </c>
      <c r="H63" s="51">
        <f t="shared" si="46"/>
        <v>2</v>
      </c>
      <c r="I63" s="51">
        <f t="shared" si="46"/>
        <v>2</v>
      </c>
      <c r="J63" s="51">
        <f t="shared" si="46"/>
        <v>2</v>
      </c>
      <c r="K63" s="51">
        <f t="shared" si="46"/>
        <v>2</v>
      </c>
      <c r="L63" s="51">
        <f t="shared" si="46"/>
        <v>2</v>
      </c>
      <c r="M63" s="51">
        <f t="shared" si="46"/>
        <v>2</v>
      </c>
      <c r="N63" s="51">
        <f t="shared" ref="N63:U63" si="47">SUM(N65,N69)</f>
        <v>3</v>
      </c>
      <c r="O63" s="51">
        <f t="shared" si="47"/>
        <v>2</v>
      </c>
      <c r="P63" s="51">
        <f t="shared" si="47"/>
        <v>2</v>
      </c>
      <c r="Q63" s="51">
        <f t="shared" si="47"/>
        <v>2</v>
      </c>
      <c r="R63" s="51">
        <f t="shared" si="47"/>
        <v>4</v>
      </c>
      <c r="S63" s="51">
        <f t="shared" si="47"/>
        <v>2</v>
      </c>
      <c r="T63" s="51">
        <f t="shared" si="47"/>
        <v>1</v>
      </c>
      <c r="U63" s="51">
        <f t="shared" si="47"/>
        <v>0</v>
      </c>
      <c r="V63" s="23" t="s">
        <v>23</v>
      </c>
      <c r="W63" s="23" t="s">
        <v>23</v>
      </c>
      <c r="X63" s="51">
        <f t="shared" si="32"/>
        <v>36</v>
      </c>
      <c r="Y63" s="51"/>
      <c r="Z63" s="51">
        <f>SUM(Z65,Z69)</f>
        <v>3</v>
      </c>
      <c r="AA63" s="51">
        <f>SUM(AA65,AA69)</f>
        <v>2</v>
      </c>
      <c r="AB63" s="51">
        <f>SUM(AB65,AB69)</f>
        <v>3</v>
      </c>
      <c r="AC63" s="51">
        <f t="shared" ref="AC63:AT63" si="48">SUM(AC65,AC69)</f>
        <v>4</v>
      </c>
      <c r="AD63" s="51">
        <f t="shared" si="48"/>
        <v>3</v>
      </c>
      <c r="AE63" s="51">
        <f t="shared" si="48"/>
        <v>2</v>
      </c>
      <c r="AF63" s="51">
        <f t="shared" si="48"/>
        <v>1</v>
      </c>
      <c r="AG63" s="51">
        <f t="shared" si="48"/>
        <v>2</v>
      </c>
      <c r="AH63" s="51">
        <f t="shared" si="48"/>
        <v>1</v>
      </c>
      <c r="AI63" s="51">
        <v>1</v>
      </c>
      <c r="AJ63" s="51">
        <f t="shared" si="48"/>
        <v>1</v>
      </c>
      <c r="AK63" s="51">
        <f t="shared" si="48"/>
        <v>3</v>
      </c>
      <c r="AL63" s="51">
        <f t="shared" si="48"/>
        <v>0</v>
      </c>
      <c r="AM63" s="51">
        <f t="shared" si="48"/>
        <v>3</v>
      </c>
      <c r="AN63" s="51">
        <f t="shared" si="48"/>
        <v>1</v>
      </c>
      <c r="AO63" s="51">
        <f t="shared" si="48"/>
        <v>3</v>
      </c>
      <c r="AP63" s="51">
        <f t="shared" si="48"/>
        <v>0</v>
      </c>
      <c r="AQ63" s="51">
        <f t="shared" si="48"/>
        <v>0</v>
      </c>
      <c r="AR63" s="51">
        <f t="shared" si="48"/>
        <v>1</v>
      </c>
      <c r="AS63" s="51">
        <f t="shared" si="48"/>
        <v>3</v>
      </c>
      <c r="AT63" s="51">
        <f t="shared" si="48"/>
        <v>1</v>
      </c>
      <c r="AU63" s="51">
        <v>2</v>
      </c>
      <c r="AV63" s="51">
        <f>SUM(AV65,AV69)</f>
        <v>6</v>
      </c>
      <c r="AW63" s="39">
        <f>SUM(AW65,AW69)</f>
        <v>4</v>
      </c>
      <c r="AX63" s="15"/>
      <c r="AY63" s="22" t="s">
        <v>23</v>
      </c>
      <c r="AZ63" s="51">
        <f t="shared" si="38"/>
        <v>50</v>
      </c>
      <c r="BA63" s="67"/>
      <c r="BB63" s="67"/>
      <c r="BC63" s="28">
        <f>SUM(AZ63,X63)</f>
        <v>86</v>
      </c>
      <c r="BD63" s="19"/>
      <c r="BE63" s="20"/>
    </row>
    <row r="64" spans="1:57" ht="31.2" x14ac:dyDescent="0.3">
      <c r="A64" s="249"/>
      <c r="B64" s="238" t="s">
        <v>97</v>
      </c>
      <c r="C64" s="290" t="s">
        <v>217</v>
      </c>
      <c r="D64" s="59" t="s">
        <v>22</v>
      </c>
      <c r="E64" s="59">
        <v>2</v>
      </c>
      <c r="F64" s="59">
        <v>3</v>
      </c>
      <c r="G64" s="59">
        <v>3</v>
      </c>
      <c r="H64" s="59">
        <v>3</v>
      </c>
      <c r="I64" s="59">
        <v>3</v>
      </c>
      <c r="J64" s="59">
        <v>3</v>
      </c>
      <c r="K64" s="59">
        <v>2</v>
      </c>
      <c r="L64" s="59">
        <v>3</v>
      </c>
      <c r="M64" s="59">
        <v>1</v>
      </c>
      <c r="N64" s="59">
        <v>4</v>
      </c>
      <c r="O64" s="59">
        <v>3</v>
      </c>
      <c r="P64" s="59">
        <v>2</v>
      </c>
      <c r="Q64" s="59">
        <v>3</v>
      </c>
      <c r="R64" s="59">
        <v>3</v>
      </c>
      <c r="S64" s="59">
        <v>3</v>
      </c>
      <c r="T64" s="59">
        <v>3</v>
      </c>
      <c r="U64" s="59">
        <v>3</v>
      </c>
      <c r="V64" s="23" t="s">
        <v>23</v>
      </c>
      <c r="W64" s="23" t="s">
        <v>23</v>
      </c>
      <c r="X64" s="60">
        <f t="shared" si="32"/>
        <v>47</v>
      </c>
      <c r="Y64" s="60"/>
      <c r="Z64" s="60">
        <v>10</v>
      </c>
      <c r="AA64" s="60"/>
      <c r="AB64" s="60">
        <v>2</v>
      </c>
      <c r="AC64" s="60"/>
      <c r="AD64" s="60">
        <v>2</v>
      </c>
      <c r="AE64" s="60"/>
      <c r="AF64" s="60"/>
      <c r="AG64" s="60">
        <v>2</v>
      </c>
      <c r="AH64" s="60"/>
      <c r="AI64" s="60">
        <v>2</v>
      </c>
      <c r="AJ64" s="60"/>
      <c r="AK64" s="60">
        <v>2</v>
      </c>
      <c r="AL64" s="60"/>
      <c r="AM64" s="60">
        <v>2</v>
      </c>
      <c r="AN64" s="60">
        <v>2</v>
      </c>
      <c r="AO64" s="60">
        <v>2</v>
      </c>
      <c r="AP64" s="60">
        <v>2</v>
      </c>
      <c r="AQ64" s="60"/>
      <c r="AR64" s="60">
        <v>2</v>
      </c>
      <c r="AS64" s="60"/>
      <c r="AT64" s="60">
        <v>2</v>
      </c>
      <c r="AU64" s="60"/>
      <c r="AV64" s="60">
        <v>2</v>
      </c>
      <c r="AW64" s="39">
        <v>10</v>
      </c>
      <c r="AX64" s="15"/>
      <c r="AY64" s="22" t="s">
        <v>23</v>
      </c>
      <c r="AZ64" s="60">
        <f t="shared" si="38"/>
        <v>44</v>
      </c>
      <c r="BA64" s="67"/>
      <c r="BB64" s="67"/>
      <c r="BC64" s="28">
        <f>SUM(X64,AZ64)</f>
        <v>91</v>
      </c>
      <c r="BD64" s="19"/>
      <c r="BE64" s="20"/>
    </row>
    <row r="65" spans="1:57" ht="66" customHeight="1" x14ac:dyDescent="0.3">
      <c r="A65" s="249"/>
      <c r="B65" s="239"/>
      <c r="C65" s="291"/>
      <c r="D65" s="34" t="s">
        <v>24</v>
      </c>
      <c r="E65" s="34"/>
      <c r="F65" s="11">
        <v>3</v>
      </c>
      <c r="G65" s="11">
        <v>3</v>
      </c>
      <c r="H65" s="11">
        <v>1</v>
      </c>
      <c r="I65" s="11">
        <v>1</v>
      </c>
      <c r="J65" s="11">
        <v>1</v>
      </c>
      <c r="K65" s="11">
        <v>1</v>
      </c>
      <c r="L65" s="11">
        <v>1</v>
      </c>
      <c r="M65" s="11">
        <v>1</v>
      </c>
      <c r="N65" s="11">
        <v>3</v>
      </c>
      <c r="O65" s="11">
        <v>1</v>
      </c>
      <c r="P65" s="11">
        <v>1</v>
      </c>
      <c r="Q65" s="11">
        <v>1</v>
      </c>
      <c r="R65" s="11">
        <v>3</v>
      </c>
      <c r="S65" s="11">
        <v>1</v>
      </c>
      <c r="T65" s="11">
        <v>1</v>
      </c>
      <c r="U65" s="11"/>
      <c r="V65" s="23" t="s">
        <v>23</v>
      </c>
      <c r="W65" s="23" t="s">
        <v>23</v>
      </c>
      <c r="X65" s="11">
        <f t="shared" si="32"/>
        <v>23</v>
      </c>
      <c r="Y65" s="11"/>
      <c r="Z65" s="11"/>
      <c r="AA65" s="11">
        <v>2</v>
      </c>
      <c r="AB65" s="34">
        <v>1</v>
      </c>
      <c r="AC65" s="34">
        <v>2</v>
      </c>
      <c r="AD65" s="34">
        <v>1</v>
      </c>
      <c r="AE65" s="34"/>
      <c r="AF65" s="34">
        <v>1</v>
      </c>
      <c r="AG65" s="34"/>
      <c r="AH65" s="34">
        <v>1</v>
      </c>
      <c r="AI65" s="34">
        <v>1</v>
      </c>
      <c r="AJ65" s="34">
        <v>1</v>
      </c>
      <c r="AK65" s="34">
        <v>1</v>
      </c>
      <c r="AL65" s="34"/>
      <c r="AM65" s="34">
        <v>1</v>
      </c>
      <c r="AN65" s="34">
        <v>1</v>
      </c>
      <c r="AO65" s="34">
        <v>1</v>
      </c>
      <c r="AP65" s="34"/>
      <c r="AQ65" s="34"/>
      <c r="AR65" s="34">
        <v>1</v>
      </c>
      <c r="AS65" s="34">
        <v>1</v>
      </c>
      <c r="AT65" s="34">
        <v>1</v>
      </c>
      <c r="AU65" s="15">
        <v>1</v>
      </c>
      <c r="AV65" s="15">
        <v>2</v>
      </c>
      <c r="AW65" s="39">
        <v>2</v>
      </c>
      <c r="AX65" s="15"/>
      <c r="AY65" s="22" t="s">
        <v>23</v>
      </c>
      <c r="AZ65" s="34">
        <f t="shared" si="38"/>
        <v>22</v>
      </c>
      <c r="BA65" s="67"/>
      <c r="BB65" s="67"/>
      <c r="BC65" s="28"/>
      <c r="BD65" s="19"/>
      <c r="BE65" s="20"/>
    </row>
    <row r="66" spans="1:57" ht="34.5" customHeight="1" x14ac:dyDescent="0.3">
      <c r="A66" s="249"/>
      <c r="B66" s="53" t="s">
        <v>215</v>
      </c>
      <c r="C66" s="279" t="s">
        <v>44</v>
      </c>
      <c r="D66" s="52" t="s">
        <v>48</v>
      </c>
      <c r="E66" s="52"/>
      <c r="F66" s="52"/>
      <c r="G66" s="52">
        <v>6</v>
      </c>
      <c r="H66" s="52"/>
      <c r="I66" s="52">
        <v>6</v>
      </c>
      <c r="J66" s="52"/>
      <c r="K66" s="52">
        <v>6</v>
      </c>
      <c r="L66" s="52"/>
      <c r="M66" s="52">
        <v>6</v>
      </c>
      <c r="N66" s="52"/>
      <c r="O66" s="52"/>
      <c r="P66" s="52"/>
      <c r="Q66" s="52"/>
      <c r="R66" s="52"/>
      <c r="S66" s="52"/>
      <c r="T66" s="52">
        <v>6</v>
      </c>
      <c r="U66" s="52">
        <v>6</v>
      </c>
      <c r="V66" s="23" t="s">
        <v>23</v>
      </c>
      <c r="W66" s="23" t="s">
        <v>23</v>
      </c>
      <c r="X66" s="52">
        <f t="shared" si="32"/>
        <v>36</v>
      </c>
      <c r="Y66" s="52"/>
      <c r="Z66" s="52"/>
      <c r="AA66" s="52"/>
      <c r="AB66" s="52"/>
      <c r="AC66" s="52">
        <v>6</v>
      </c>
      <c r="AD66" s="52"/>
      <c r="AE66" s="52">
        <v>6</v>
      </c>
      <c r="AF66" s="52"/>
      <c r="AG66" s="52"/>
      <c r="AH66" s="52"/>
      <c r="AI66" s="52">
        <v>6</v>
      </c>
      <c r="AJ66" s="52"/>
      <c r="AK66" s="52"/>
      <c r="AL66" s="52">
        <v>6</v>
      </c>
      <c r="AM66" s="52"/>
      <c r="AN66" s="52">
        <v>6</v>
      </c>
      <c r="AO66" s="52"/>
      <c r="AP66" s="52"/>
      <c r="AQ66" s="52"/>
      <c r="AR66" s="52"/>
      <c r="AS66" s="52"/>
      <c r="AT66" s="52"/>
      <c r="AU66" s="52"/>
      <c r="AV66" s="52"/>
      <c r="AW66" s="39">
        <v>6</v>
      </c>
      <c r="AX66" s="15"/>
      <c r="AY66" s="22" t="s">
        <v>23</v>
      </c>
      <c r="AZ66" s="52">
        <f t="shared" si="38"/>
        <v>36</v>
      </c>
      <c r="BA66" s="67"/>
      <c r="BB66" s="67"/>
      <c r="BC66" s="28">
        <f>SUM(X66,AZ66)</f>
        <v>72</v>
      </c>
      <c r="BD66" s="19"/>
      <c r="BE66" s="20"/>
    </row>
    <row r="67" spans="1:57" ht="32.25" customHeight="1" x14ac:dyDescent="0.3">
      <c r="A67" s="249"/>
      <c r="B67" s="53" t="s">
        <v>216</v>
      </c>
      <c r="C67" s="280"/>
      <c r="D67" s="52" t="s">
        <v>51</v>
      </c>
      <c r="E67" s="52"/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23" t="s">
        <v>23</v>
      </c>
      <c r="W67" s="23" t="s">
        <v>23</v>
      </c>
      <c r="X67" s="52">
        <f t="shared" si="32"/>
        <v>0</v>
      </c>
      <c r="Y67" s="52"/>
      <c r="Z67" s="70"/>
      <c r="AA67" s="70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39"/>
      <c r="AX67" s="15"/>
      <c r="AY67" s="22" t="s">
        <v>23</v>
      </c>
      <c r="AZ67" s="52">
        <f t="shared" si="38"/>
        <v>0</v>
      </c>
      <c r="BA67" s="67"/>
      <c r="BB67" s="67"/>
      <c r="BC67" s="28">
        <f>SUM(X67,AZ67)</f>
        <v>0</v>
      </c>
      <c r="BD67" s="19"/>
      <c r="BE67" s="20"/>
    </row>
    <row r="68" spans="1:57" s="1" customFormat="1" ht="44.25" customHeight="1" x14ac:dyDescent="0.3">
      <c r="A68" s="249"/>
      <c r="B68" s="238" t="s">
        <v>218</v>
      </c>
      <c r="C68" s="290" t="s">
        <v>98</v>
      </c>
      <c r="D68" s="59" t="s">
        <v>22</v>
      </c>
      <c r="E68" s="59">
        <v>2</v>
      </c>
      <c r="F68" s="59">
        <v>2</v>
      </c>
      <c r="G68" s="59"/>
      <c r="H68" s="59">
        <v>2</v>
      </c>
      <c r="I68" s="59"/>
      <c r="J68" s="59">
        <v>2</v>
      </c>
      <c r="K68" s="59">
        <v>2</v>
      </c>
      <c r="L68" s="59"/>
      <c r="M68" s="59">
        <v>2</v>
      </c>
      <c r="N68" s="59">
        <v>4</v>
      </c>
      <c r="O68" s="59">
        <v>4</v>
      </c>
      <c r="P68" s="59">
        <v>2</v>
      </c>
      <c r="Q68" s="59">
        <v>4</v>
      </c>
      <c r="R68" s="59">
        <v>2</v>
      </c>
      <c r="S68" s="59">
        <v>2</v>
      </c>
      <c r="T68" s="59">
        <v>2</v>
      </c>
      <c r="U68" s="59">
        <v>2</v>
      </c>
      <c r="V68" s="23" t="s">
        <v>23</v>
      </c>
      <c r="W68" s="23" t="s">
        <v>23</v>
      </c>
      <c r="X68" s="60">
        <f t="shared" si="32"/>
        <v>34</v>
      </c>
      <c r="Y68" s="60"/>
      <c r="Z68" s="60">
        <v>6</v>
      </c>
      <c r="AA68" s="60">
        <v>3</v>
      </c>
      <c r="AB68" s="60">
        <v>3</v>
      </c>
      <c r="AC68" s="60">
        <v>3</v>
      </c>
      <c r="AD68" s="60">
        <v>3</v>
      </c>
      <c r="AE68" s="60">
        <v>2</v>
      </c>
      <c r="AF68" s="60">
        <v>3</v>
      </c>
      <c r="AG68" s="60">
        <v>3</v>
      </c>
      <c r="AH68" s="60">
        <v>3</v>
      </c>
      <c r="AI68" s="60">
        <v>1</v>
      </c>
      <c r="AJ68" s="60">
        <v>3</v>
      </c>
      <c r="AK68" s="60">
        <v>3</v>
      </c>
      <c r="AL68" s="60">
        <v>3</v>
      </c>
      <c r="AM68" s="60">
        <v>3</v>
      </c>
      <c r="AN68" s="60"/>
      <c r="AO68" s="60"/>
      <c r="AP68" s="60">
        <v>3</v>
      </c>
      <c r="AQ68" s="60">
        <v>3</v>
      </c>
      <c r="AR68" s="60"/>
      <c r="AS68" s="60">
        <v>3</v>
      </c>
      <c r="AT68" s="60">
        <v>3</v>
      </c>
      <c r="AU68" s="60">
        <v>2</v>
      </c>
      <c r="AV68" s="60">
        <v>4</v>
      </c>
      <c r="AW68" s="39">
        <v>6</v>
      </c>
      <c r="AX68" s="15"/>
      <c r="AY68" s="22"/>
      <c r="AZ68" s="60">
        <f>SUM(Z68:AW68)</f>
        <v>66</v>
      </c>
      <c r="BA68" s="67"/>
      <c r="BB68" s="67"/>
      <c r="BC68" s="28"/>
      <c r="BD68" s="19"/>
      <c r="BE68" s="20"/>
    </row>
    <row r="69" spans="1:57" s="1" customFormat="1" ht="51.75" customHeight="1" x14ac:dyDescent="0.3">
      <c r="A69" s="249"/>
      <c r="B69" s="239"/>
      <c r="C69" s="291"/>
      <c r="D69" s="34" t="s">
        <v>24</v>
      </c>
      <c r="E69" s="34"/>
      <c r="F69" s="11">
        <v>1</v>
      </c>
      <c r="G69" s="11">
        <v>1</v>
      </c>
      <c r="H69" s="11">
        <v>1</v>
      </c>
      <c r="I69" s="11">
        <v>1</v>
      </c>
      <c r="J69" s="11">
        <v>1</v>
      </c>
      <c r="K69" s="11">
        <v>1</v>
      </c>
      <c r="L69" s="11">
        <v>1</v>
      </c>
      <c r="M69" s="11">
        <v>1</v>
      </c>
      <c r="N69" s="11"/>
      <c r="O69" s="11">
        <v>1</v>
      </c>
      <c r="P69" s="11">
        <v>1</v>
      </c>
      <c r="Q69" s="11">
        <v>1</v>
      </c>
      <c r="R69" s="11">
        <v>1</v>
      </c>
      <c r="S69" s="11">
        <v>1</v>
      </c>
      <c r="T69" s="11"/>
      <c r="U69" s="11"/>
      <c r="V69" s="23" t="s">
        <v>23</v>
      </c>
      <c r="W69" s="23" t="s">
        <v>23</v>
      </c>
      <c r="X69" s="15">
        <f t="shared" si="32"/>
        <v>13</v>
      </c>
      <c r="Y69" s="15"/>
      <c r="Z69" s="106">
        <v>3</v>
      </c>
      <c r="AA69" s="106"/>
      <c r="AB69" s="15">
        <v>2</v>
      </c>
      <c r="AC69" s="15">
        <v>2</v>
      </c>
      <c r="AD69" s="15">
        <v>2</v>
      </c>
      <c r="AE69" s="15">
        <v>2</v>
      </c>
      <c r="AF69" s="15"/>
      <c r="AG69" s="15">
        <v>2</v>
      </c>
      <c r="AH69" s="15"/>
      <c r="AI69" s="15">
        <v>2</v>
      </c>
      <c r="AJ69" s="15"/>
      <c r="AK69" s="15">
        <v>2</v>
      </c>
      <c r="AL69" s="15"/>
      <c r="AM69" s="15">
        <v>2</v>
      </c>
      <c r="AN69" s="15"/>
      <c r="AO69" s="15">
        <v>2</v>
      </c>
      <c r="AP69" s="15"/>
      <c r="AQ69" s="15"/>
      <c r="AR69" s="15"/>
      <c r="AS69" s="15">
        <v>2</v>
      </c>
      <c r="AT69" s="15"/>
      <c r="AU69" s="15">
        <v>2</v>
      </c>
      <c r="AV69" s="15">
        <v>4</v>
      </c>
      <c r="AW69" s="39">
        <v>2</v>
      </c>
      <c r="AX69" s="15"/>
      <c r="AY69" s="22"/>
      <c r="AZ69" s="15">
        <f t="shared" si="38"/>
        <v>31</v>
      </c>
      <c r="BA69" s="67"/>
      <c r="BB69" s="67"/>
      <c r="BC69" s="28"/>
      <c r="BD69" s="19"/>
      <c r="BE69" s="20"/>
    </row>
    <row r="70" spans="1:57" s="1" customFormat="1" ht="51.75" customHeight="1" x14ac:dyDescent="0.3">
      <c r="A70" s="249"/>
      <c r="B70" s="53" t="s">
        <v>219</v>
      </c>
      <c r="C70" s="279" t="s">
        <v>44</v>
      </c>
      <c r="D70" s="52" t="s">
        <v>48</v>
      </c>
      <c r="E70" s="52">
        <v>6</v>
      </c>
      <c r="F70" s="52">
        <v>6</v>
      </c>
      <c r="G70" s="52"/>
      <c r="H70" s="52">
        <v>6</v>
      </c>
      <c r="I70" s="52"/>
      <c r="J70" s="52">
        <v>6</v>
      </c>
      <c r="K70" s="52"/>
      <c r="L70" s="52">
        <v>6</v>
      </c>
      <c r="M70" s="52"/>
      <c r="N70" s="52"/>
      <c r="O70" s="52"/>
      <c r="P70" s="52">
        <v>6</v>
      </c>
      <c r="Q70" s="52"/>
      <c r="R70" s="52"/>
      <c r="S70" s="52"/>
      <c r="T70" s="52"/>
      <c r="U70" s="52"/>
      <c r="V70" s="23" t="s">
        <v>23</v>
      </c>
      <c r="W70" s="23" t="s">
        <v>23</v>
      </c>
      <c r="X70" s="52">
        <f t="shared" si="32"/>
        <v>36</v>
      </c>
      <c r="Y70" s="52"/>
      <c r="Z70" s="70"/>
      <c r="AA70" s="70"/>
      <c r="AB70" s="52"/>
      <c r="AC70" s="52"/>
      <c r="AD70" s="52"/>
      <c r="AE70" s="52"/>
      <c r="AF70" s="52">
        <v>6</v>
      </c>
      <c r="AG70" s="52"/>
      <c r="AH70" s="52">
        <v>6</v>
      </c>
      <c r="AI70" s="52"/>
      <c r="AJ70" s="52"/>
      <c r="AK70" s="52">
        <v>6</v>
      </c>
      <c r="AL70" s="52"/>
      <c r="AM70" s="52"/>
      <c r="AN70" s="52"/>
      <c r="AO70" s="52"/>
      <c r="AP70" s="52"/>
      <c r="AQ70" s="52"/>
      <c r="AR70" s="52"/>
      <c r="AS70" s="52"/>
      <c r="AT70" s="52"/>
      <c r="AU70" s="52">
        <v>6</v>
      </c>
      <c r="AV70" s="52">
        <v>6</v>
      </c>
      <c r="AW70" s="39">
        <v>6</v>
      </c>
      <c r="AX70" s="15"/>
      <c r="AY70" s="22"/>
      <c r="AZ70" s="52">
        <f t="shared" si="38"/>
        <v>36</v>
      </c>
      <c r="BA70" s="67"/>
      <c r="BB70" s="67"/>
      <c r="BC70" s="28"/>
      <c r="BD70" s="19"/>
      <c r="BE70" s="20"/>
    </row>
    <row r="71" spans="1:57" s="1" customFormat="1" ht="51.75" customHeight="1" x14ac:dyDescent="0.3">
      <c r="A71" s="249"/>
      <c r="B71" s="53" t="s">
        <v>220</v>
      </c>
      <c r="C71" s="280"/>
      <c r="D71" s="52" t="s">
        <v>51</v>
      </c>
      <c r="E71" s="52"/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23" t="s">
        <v>23</v>
      </c>
      <c r="W71" s="23" t="s">
        <v>23</v>
      </c>
      <c r="X71" s="52">
        <f t="shared" si="32"/>
        <v>0</v>
      </c>
      <c r="Y71" s="52"/>
      <c r="Z71" s="70"/>
      <c r="AA71" s="70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39"/>
      <c r="AX71" s="15"/>
      <c r="AY71" s="22"/>
      <c r="AZ71" s="52"/>
      <c r="BA71" s="67"/>
      <c r="BB71" s="67"/>
      <c r="BC71" s="28"/>
      <c r="BD71" s="19"/>
      <c r="BE71" s="20"/>
    </row>
    <row r="72" spans="1:57" ht="15.6" x14ac:dyDescent="0.3">
      <c r="A72" s="249"/>
      <c r="B72" s="281" t="s">
        <v>52</v>
      </c>
      <c r="C72" s="282"/>
      <c r="D72" s="283"/>
      <c r="E72" s="95">
        <f t="shared" ref="E72:U72" si="49">SUM(E73,E74)</f>
        <v>52</v>
      </c>
      <c r="F72" s="34">
        <f t="shared" si="49"/>
        <v>51</v>
      </c>
      <c r="G72" s="34">
        <f t="shared" si="49"/>
        <v>53</v>
      </c>
      <c r="H72" s="34">
        <f t="shared" si="49"/>
        <v>49</v>
      </c>
      <c r="I72" s="34">
        <f t="shared" si="49"/>
        <v>52</v>
      </c>
      <c r="J72" s="34">
        <f t="shared" si="49"/>
        <v>51</v>
      </c>
      <c r="K72" s="34">
        <f t="shared" si="49"/>
        <v>51</v>
      </c>
      <c r="L72" s="34">
        <f t="shared" si="49"/>
        <v>48</v>
      </c>
      <c r="M72" s="34">
        <f t="shared" si="49"/>
        <v>51</v>
      </c>
      <c r="N72" s="34">
        <f t="shared" si="49"/>
        <v>49</v>
      </c>
      <c r="O72" s="34">
        <f t="shared" si="49"/>
        <v>49</v>
      </c>
      <c r="P72" s="34">
        <f t="shared" si="49"/>
        <v>50</v>
      </c>
      <c r="Q72" s="34">
        <f t="shared" si="49"/>
        <v>50</v>
      </c>
      <c r="R72" s="34">
        <f t="shared" si="49"/>
        <v>49</v>
      </c>
      <c r="S72" s="34">
        <f t="shared" si="49"/>
        <v>50</v>
      </c>
      <c r="T72" s="34">
        <f t="shared" si="49"/>
        <v>48</v>
      </c>
      <c r="U72" s="34">
        <f t="shared" si="49"/>
        <v>51</v>
      </c>
      <c r="V72" s="34"/>
      <c r="W72" s="34"/>
      <c r="X72" s="11">
        <f>SUM(E72:U72)</f>
        <v>854</v>
      </c>
      <c r="Y72" s="11"/>
      <c r="Z72" s="11">
        <f>SUM(Z73,Z74)</f>
        <v>51</v>
      </c>
      <c r="AA72" s="11">
        <f>SUM(AA73,AA74)</f>
        <v>52</v>
      </c>
      <c r="AB72" s="11">
        <v>48</v>
      </c>
      <c r="AC72" s="11">
        <f t="shared" ref="AC72:AV72" si="50">SUM(AC73,AC74)</f>
        <v>50</v>
      </c>
      <c r="AD72" s="11">
        <f t="shared" si="50"/>
        <v>50</v>
      </c>
      <c r="AE72" s="11">
        <f t="shared" si="50"/>
        <v>49</v>
      </c>
      <c r="AF72" s="11">
        <f t="shared" si="50"/>
        <v>51</v>
      </c>
      <c r="AG72" s="11">
        <f t="shared" si="50"/>
        <v>52</v>
      </c>
      <c r="AH72" s="11">
        <f t="shared" si="50"/>
        <v>51</v>
      </c>
      <c r="AI72" s="11">
        <f t="shared" si="50"/>
        <v>51</v>
      </c>
      <c r="AJ72" s="11">
        <f t="shared" si="50"/>
        <v>51</v>
      </c>
      <c r="AK72" s="11">
        <f t="shared" si="50"/>
        <v>53</v>
      </c>
      <c r="AL72" s="11">
        <f t="shared" si="50"/>
        <v>49</v>
      </c>
      <c r="AM72" s="11">
        <f t="shared" si="50"/>
        <v>52</v>
      </c>
      <c r="AN72" s="11">
        <f t="shared" si="50"/>
        <v>51</v>
      </c>
      <c r="AO72" s="11">
        <f t="shared" si="50"/>
        <v>53</v>
      </c>
      <c r="AP72" s="11">
        <f t="shared" si="50"/>
        <v>52</v>
      </c>
      <c r="AQ72" s="11">
        <f t="shared" si="50"/>
        <v>53</v>
      </c>
      <c r="AR72" s="11">
        <f t="shared" si="50"/>
        <v>49</v>
      </c>
      <c r="AS72" s="11">
        <f t="shared" si="50"/>
        <v>54</v>
      </c>
      <c r="AT72" s="11">
        <f t="shared" si="50"/>
        <v>48</v>
      </c>
      <c r="AU72" s="11">
        <f t="shared" si="50"/>
        <v>50</v>
      </c>
      <c r="AV72" s="11">
        <f t="shared" si="50"/>
        <v>53</v>
      </c>
      <c r="AW72" s="31">
        <v>0</v>
      </c>
      <c r="AX72" s="34"/>
      <c r="AY72" s="10"/>
      <c r="AZ72" s="17">
        <f>SUM(Z72:AW72)</f>
        <v>1173</v>
      </c>
      <c r="BA72" s="3"/>
      <c r="BB72" s="3"/>
      <c r="BC72" s="28"/>
      <c r="BD72" s="19"/>
      <c r="BE72" s="20"/>
    </row>
    <row r="73" spans="1:57" ht="66" customHeight="1" x14ac:dyDescent="0.3">
      <c r="A73" s="249"/>
      <c r="B73" s="273" t="s">
        <v>53</v>
      </c>
      <c r="C73" s="274"/>
      <c r="D73" s="275"/>
      <c r="E73" s="96">
        <f t="shared" ref="E73:U73" si="51">SUM(E10,E52,E60)</f>
        <v>36</v>
      </c>
      <c r="F73" s="41">
        <f t="shared" si="51"/>
        <v>36</v>
      </c>
      <c r="G73" s="41">
        <f t="shared" si="51"/>
        <v>36</v>
      </c>
      <c r="H73" s="41">
        <f t="shared" si="51"/>
        <v>36</v>
      </c>
      <c r="I73" s="41">
        <f t="shared" si="51"/>
        <v>36</v>
      </c>
      <c r="J73" s="41">
        <f t="shared" si="51"/>
        <v>36</v>
      </c>
      <c r="K73" s="41">
        <f t="shared" si="51"/>
        <v>36</v>
      </c>
      <c r="L73" s="41">
        <f t="shared" si="51"/>
        <v>36</v>
      </c>
      <c r="M73" s="41">
        <f t="shared" si="51"/>
        <v>36</v>
      </c>
      <c r="N73" s="41">
        <f t="shared" si="51"/>
        <v>36</v>
      </c>
      <c r="O73" s="41">
        <f t="shared" si="51"/>
        <v>36</v>
      </c>
      <c r="P73" s="41">
        <f t="shared" si="51"/>
        <v>36</v>
      </c>
      <c r="Q73" s="41">
        <f t="shared" si="51"/>
        <v>36</v>
      </c>
      <c r="R73" s="41">
        <f t="shared" si="51"/>
        <v>36</v>
      </c>
      <c r="S73" s="41">
        <f t="shared" si="51"/>
        <v>36</v>
      </c>
      <c r="T73" s="41">
        <f t="shared" si="51"/>
        <v>36</v>
      </c>
      <c r="U73" s="41">
        <f t="shared" si="51"/>
        <v>36</v>
      </c>
      <c r="V73" s="42"/>
      <c r="W73" s="42"/>
      <c r="X73" s="63">
        <f>SUM(E73:U73)</f>
        <v>612</v>
      </c>
      <c r="Y73" s="63"/>
      <c r="Z73" s="42">
        <f>SUM(Z10,Z52,Z60)</f>
        <v>36</v>
      </c>
      <c r="AA73" s="42">
        <f>SUM(AA10,AA52,AA60)</f>
        <v>36</v>
      </c>
      <c r="AB73" s="42">
        <v>36</v>
      </c>
      <c r="AC73" s="42">
        <f t="shared" ref="AC73:AP73" si="52">SUM(AC10,AC52,AC60)</f>
        <v>36</v>
      </c>
      <c r="AD73" s="42">
        <f t="shared" si="52"/>
        <v>36</v>
      </c>
      <c r="AE73" s="42">
        <f>SUM(AE10,AE52,AE60)</f>
        <v>36</v>
      </c>
      <c r="AF73" s="42">
        <f t="shared" si="52"/>
        <v>36</v>
      </c>
      <c r="AG73" s="42">
        <f t="shared" si="52"/>
        <v>36</v>
      </c>
      <c r="AH73" s="42">
        <f t="shared" si="52"/>
        <v>36</v>
      </c>
      <c r="AI73" s="42">
        <f t="shared" si="52"/>
        <v>36</v>
      </c>
      <c r="AJ73" s="42">
        <f t="shared" si="52"/>
        <v>36</v>
      </c>
      <c r="AK73" s="42">
        <f t="shared" si="52"/>
        <v>36</v>
      </c>
      <c r="AL73" s="42">
        <f t="shared" si="52"/>
        <v>36</v>
      </c>
      <c r="AM73" s="42">
        <f t="shared" si="52"/>
        <v>36</v>
      </c>
      <c r="AN73" s="42">
        <f t="shared" si="52"/>
        <v>36</v>
      </c>
      <c r="AO73" s="42">
        <f>SUM(AO10,AO52,AO60)</f>
        <v>36</v>
      </c>
      <c r="AP73" s="42">
        <f t="shared" si="52"/>
        <v>36</v>
      </c>
      <c r="AQ73" s="42">
        <f t="shared" ref="AQ73:AW73" si="53">SUM(AQ10,AQ52,AQ60)</f>
        <v>36</v>
      </c>
      <c r="AR73" s="42">
        <f t="shared" si="53"/>
        <v>36</v>
      </c>
      <c r="AS73" s="42">
        <f t="shared" si="53"/>
        <v>36</v>
      </c>
      <c r="AT73" s="42">
        <f t="shared" si="53"/>
        <v>36</v>
      </c>
      <c r="AU73" s="42">
        <f t="shared" si="53"/>
        <v>36</v>
      </c>
      <c r="AV73" s="42">
        <f t="shared" si="53"/>
        <v>36</v>
      </c>
      <c r="AW73" s="31">
        <f t="shared" si="53"/>
        <v>36</v>
      </c>
      <c r="AX73" s="41"/>
      <c r="AY73" s="12"/>
      <c r="AZ73" s="17">
        <f>SUM(Z73:AW73)</f>
        <v>864</v>
      </c>
      <c r="BA73" s="12"/>
      <c r="BB73" s="12"/>
      <c r="BC73" s="28"/>
      <c r="BD73" s="19"/>
      <c r="BE73" s="20"/>
    </row>
    <row r="74" spans="1:57" ht="16.2" thickBot="1" x14ac:dyDescent="0.35">
      <c r="A74" s="250"/>
      <c r="B74" s="276" t="s">
        <v>54</v>
      </c>
      <c r="C74" s="277"/>
      <c r="D74" s="278"/>
      <c r="E74" s="99">
        <f t="shared" ref="E74:U74" si="54">SUM(E11,E53,E61)</f>
        <v>16</v>
      </c>
      <c r="F74" s="43">
        <f t="shared" si="54"/>
        <v>15</v>
      </c>
      <c r="G74" s="43">
        <f t="shared" si="54"/>
        <v>17</v>
      </c>
      <c r="H74" s="43">
        <f t="shared" si="54"/>
        <v>13</v>
      </c>
      <c r="I74" s="43">
        <f t="shared" si="54"/>
        <v>16</v>
      </c>
      <c r="J74" s="43">
        <f t="shared" si="54"/>
        <v>15</v>
      </c>
      <c r="K74" s="43">
        <f t="shared" si="54"/>
        <v>15</v>
      </c>
      <c r="L74" s="43">
        <f t="shared" si="54"/>
        <v>12</v>
      </c>
      <c r="M74" s="43">
        <f t="shared" si="54"/>
        <v>15</v>
      </c>
      <c r="N74" s="43">
        <f t="shared" si="54"/>
        <v>13</v>
      </c>
      <c r="O74" s="43">
        <f t="shared" si="54"/>
        <v>13</v>
      </c>
      <c r="P74" s="43">
        <f t="shared" si="54"/>
        <v>14</v>
      </c>
      <c r="Q74" s="43">
        <f t="shared" si="54"/>
        <v>14</v>
      </c>
      <c r="R74" s="43">
        <f t="shared" si="54"/>
        <v>13</v>
      </c>
      <c r="S74" s="43">
        <f t="shared" si="54"/>
        <v>14</v>
      </c>
      <c r="T74" s="43">
        <f t="shared" si="54"/>
        <v>12</v>
      </c>
      <c r="U74" s="43">
        <f t="shared" si="54"/>
        <v>15</v>
      </c>
      <c r="V74" s="43"/>
      <c r="W74" s="43"/>
      <c r="X74" s="44">
        <f>SUM(E74:U74)</f>
        <v>242</v>
      </c>
      <c r="Y74" s="43"/>
      <c r="Z74" s="46">
        <f>SUM(Z11,Z53,Z61)</f>
        <v>15</v>
      </c>
      <c r="AA74" s="46">
        <f t="shared" ref="AA74:AW74" si="55">SUM(AA11,AA53,AA61)</f>
        <v>16</v>
      </c>
      <c r="AB74" s="46">
        <f t="shared" si="55"/>
        <v>16</v>
      </c>
      <c r="AC74" s="46">
        <f t="shared" si="55"/>
        <v>14</v>
      </c>
      <c r="AD74" s="46">
        <f t="shared" si="55"/>
        <v>14</v>
      </c>
      <c r="AE74" s="46">
        <f t="shared" si="55"/>
        <v>13</v>
      </c>
      <c r="AF74" s="46">
        <f t="shared" si="55"/>
        <v>15</v>
      </c>
      <c r="AG74" s="46">
        <f t="shared" si="55"/>
        <v>16</v>
      </c>
      <c r="AH74" s="46">
        <f t="shared" si="55"/>
        <v>15</v>
      </c>
      <c r="AI74" s="46">
        <f t="shared" si="55"/>
        <v>15</v>
      </c>
      <c r="AJ74" s="46">
        <f t="shared" si="55"/>
        <v>15</v>
      </c>
      <c r="AK74" s="46">
        <f t="shared" si="55"/>
        <v>17</v>
      </c>
      <c r="AL74" s="46">
        <f t="shared" si="55"/>
        <v>13</v>
      </c>
      <c r="AM74" s="46">
        <f t="shared" si="55"/>
        <v>16</v>
      </c>
      <c r="AN74" s="46">
        <f t="shared" si="55"/>
        <v>15</v>
      </c>
      <c r="AO74" s="46">
        <f t="shared" si="55"/>
        <v>17</v>
      </c>
      <c r="AP74" s="46">
        <f t="shared" si="55"/>
        <v>16</v>
      </c>
      <c r="AQ74" s="46">
        <f t="shared" si="55"/>
        <v>17</v>
      </c>
      <c r="AR74" s="46">
        <f t="shared" si="55"/>
        <v>13</v>
      </c>
      <c r="AS74" s="46">
        <f t="shared" si="55"/>
        <v>18</v>
      </c>
      <c r="AT74" s="46">
        <f t="shared" si="55"/>
        <v>12</v>
      </c>
      <c r="AU74" s="46">
        <f t="shared" si="55"/>
        <v>14</v>
      </c>
      <c r="AV74" s="46">
        <f t="shared" si="55"/>
        <v>17</v>
      </c>
      <c r="AW74" s="46">
        <f t="shared" si="55"/>
        <v>0</v>
      </c>
      <c r="AX74" s="43"/>
      <c r="AY74" s="16"/>
      <c r="AZ74" s="17">
        <f>SUM(Z74:AW74)</f>
        <v>349</v>
      </c>
      <c r="BA74" s="16"/>
      <c r="BB74" s="16"/>
      <c r="BC74" s="30"/>
      <c r="BD74" s="13"/>
      <c r="BE74" s="14"/>
    </row>
    <row r="89" spans="37:38" x14ac:dyDescent="0.3">
      <c r="AK89" s="1"/>
    </row>
    <row r="90" spans="37:38" x14ac:dyDescent="0.3">
      <c r="AK90" s="1"/>
    </row>
    <row r="91" spans="37:38" x14ac:dyDescent="0.3">
      <c r="AK91" s="1"/>
    </row>
    <row r="92" spans="37:38" x14ac:dyDescent="0.3">
      <c r="AK92" s="1"/>
      <c r="AL92" s="1"/>
    </row>
    <row r="93" spans="37:38" x14ac:dyDescent="0.3">
      <c r="AL93" s="1"/>
    </row>
    <row r="94" spans="37:38" x14ac:dyDescent="0.3">
      <c r="AL94" s="1"/>
    </row>
    <row r="95" spans="37:38" x14ac:dyDescent="0.3">
      <c r="AL95" s="1"/>
    </row>
    <row r="96" spans="37:38" x14ac:dyDescent="0.3">
      <c r="AL96" s="1"/>
    </row>
  </sheetData>
  <mergeCells count="94">
    <mergeCell ref="A3:BE3"/>
    <mergeCell ref="A5:A9"/>
    <mergeCell ref="B5:B9"/>
    <mergeCell ref="C5:C9"/>
    <mergeCell ref="D5:D9"/>
    <mergeCell ref="F5:I5"/>
    <mergeCell ref="J5:N5"/>
    <mergeCell ref="O5:R5"/>
    <mergeCell ref="S5:U5"/>
    <mergeCell ref="BC5:BE5"/>
    <mergeCell ref="F6:W6"/>
    <mergeCell ref="X6:X9"/>
    <mergeCell ref="AG5:AJ5"/>
    <mergeCell ref="AK5:AO5"/>
    <mergeCell ref="AZ5:BB5"/>
    <mergeCell ref="BA6:BA9"/>
    <mergeCell ref="AP5:AS5"/>
    <mergeCell ref="AT5:AX5"/>
    <mergeCell ref="Z6:AU6"/>
    <mergeCell ref="V5:W5"/>
    <mergeCell ref="X5:Y5"/>
    <mergeCell ref="Z5:AB5"/>
    <mergeCell ref="AC5:AF5"/>
    <mergeCell ref="B18:B19"/>
    <mergeCell ref="C18:C19"/>
    <mergeCell ref="B64:B65"/>
    <mergeCell ref="A10:A74"/>
    <mergeCell ref="B10:B11"/>
    <mergeCell ref="C10:C11"/>
    <mergeCell ref="B12:B13"/>
    <mergeCell ref="C12:C13"/>
    <mergeCell ref="B54:B55"/>
    <mergeCell ref="C54:C55"/>
    <mergeCell ref="B60:B61"/>
    <mergeCell ref="C26:C27"/>
    <mergeCell ref="B32:B33"/>
    <mergeCell ref="B74:D74"/>
    <mergeCell ref="C46:C47"/>
    <mergeCell ref="C64:C65"/>
    <mergeCell ref="B72:D72"/>
    <mergeCell ref="B73:D73"/>
    <mergeCell ref="C66:C67"/>
    <mergeCell ref="C70:C71"/>
    <mergeCell ref="C60:C61"/>
    <mergeCell ref="B62:B63"/>
    <mergeCell ref="C62:C63"/>
    <mergeCell ref="B22:B23"/>
    <mergeCell ref="C22:C23"/>
    <mergeCell ref="B26:B27"/>
    <mergeCell ref="B20:B21"/>
    <mergeCell ref="C20:C21"/>
    <mergeCell ref="B24:B25"/>
    <mergeCell ref="C24:C25"/>
    <mergeCell ref="BE6:BE9"/>
    <mergeCell ref="B16:B17"/>
    <mergeCell ref="C16:C17"/>
    <mergeCell ref="BC6:BC9"/>
    <mergeCell ref="BD6:BD9"/>
    <mergeCell ref="AZ6:AZ9"/>
    <mergeCell ref="Y6:Y9"/>
    <mergeCell ref="B14:B15"/>
    <mergeCell ref="C14:C15"/>
    <mergeCell ref="BB6:BB9"/>
    <mergeCell ref="F8:W8"/>
    <mergeCell ref="Z8:AU8"/>
    <mergeCell ref="B38:B39"/>
    <mergeCell ref="C38:C39"/>
    <mergeCell ref="C40:C41"/>
    <mergeCell ref="B40:B41"/>
    <mergeCell ref="C32:C33"/>
    <mergeCell ref="C34:C35"/>
    <mergeCell ref="B28:B29"/>
    <mergeCell ref="C30:C31"/>
    <mergeCell ref="C28:C29"/>
    <mergeCell ref="B34:B35"/>
    <mergeCell ref="C36:C37"/>
    <mergeCell ref="B36:B37"/>
    <mergeCell ref="B30:B31"/>
    <mergeCell ref="B42:B43"/>
    <mergeCell ref="C42:C43"/>
    <mergeCell ref="B44:B45"/>
    <mergeCell ref="C44:C45"/>
    <mergeCell ref="B46:B47"/>
    <mergeCell ref="B50:B51"/>
    <mergeCell ref="C50:C51"/>
    <mergeCell ref="B68:B69"/>
    <mergeCell ref="C68:C69"/>
    <mergeCell ref="C48:C49"/>
    <mergeCell ref="B48:B49"/>
    <mergeCell ref="C52:C53"/>
    <mergeCell ref="B56:B57"/>
    <mergeCell ref="C56:C57"/>
    <mergeCell ref="B58:B59"/>
    <mergeCell ref="C58:C59"/>
  </mergeCells>
  <pageMargins left="0" right="0" top="0" bottom="0" header="0" footer="0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4"/>
  <sheetViews>
    <sheetView topLeftCell="W73" zoomScale="80" zoomScaleNormal="80" workbookViewId="0">
      <selection activeCell="O5" sqref="O5:R5"/>
    </sheetView>
  </sheetViews>
  <sheetFormatPr defaultRowHeight="14.4" x14ac:dyDescent="0.3"/>
  <cols>
    <col min="3" max="3" width="14" customWidth="1"/>
    <col min="5" max="5" width="9.109375" style="1"/>
    <col min="26" max="26" width="11" customWidth="1"/>
    <col min="52" max="52" width="12" bestFit="1" customWidth="1"/>
  </cols>
  <sheetData>
    <row r="1" spans="1:57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57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</row>
    <row r="3" spans="1:57" ht="21" x14ac:dyDescent="0.4">
      <c r="A3" s="222" t="s">
        <v>321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</row>
    <row r="4" spans="1:57" ht="15.75" customHeight="1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</row>
    <row r="5" spans="1:57" ht="78.75" customHeight="1" x14ac:dyDescent="0.3">
      <c r="A5" s="313" t="s">
        <v>0</v>
      </c>
      <c r="B5" s="316" t="s">
        <v>1</v>
      </c>
      <c r="C5" s="319" t="s">
        <v>2</v>
      </c>
      <c r="D5" s="319" t="s">
        <v>3</v>
      </c>
      <c r="E5" s="149"/>
      <c r="F5" s="246" t="s">
        <v>4</v>
      </c>
      <c r="G5" s="247"/>
      <c r="H5" s="247"/>
      <c r="I5" s="248"/>
      <c r="J5" s="246" t="s">
        <v>5</v>
      </c>
      <c r="K5" s="247"/>
      <c r="L5" s="247"/>
      <c r="M5" s="247"/>
      <c r="N5" s="248"/>
      <c r="O5" s="246" t="s">
        <v>6</v>
      </c>
      <c r="P5" s="247"/>
      <c r="Q5" s="247"/>
      <c r="R5" s="248"/>
      <c r="S5" s="246" t="s">
        <v>7</v>
      </c>
      <c r="T5" s="247"/>
      <c r="U5" s="248"/>
      <c r="V5" s="246" t="s">
        <v>8</v>
      </c>
      <c r="W5" s="248"/>
      <c r="X5" s="308" t="s">
        <v>9</v>
      </c>
      <c r="Y5" s="334"/>
      <c r="Z5" s="335" t="s">
        <v>330</v>
      </c>
      <c r="AA5" s="336"/>
      <c r="AB5" s="337"/>
      <c r="AC5" s="335" t="s">
        <v>336</v>
      </c>
      <c r="AD5" s="336"/>
      <c r="AE5" s="336"/>
      <c r="AF5" s="337"/>
      <c r="AG5" s="335" t="s">
        <v>342</v>
      </c>
      <c r="AH5" s="336"/>
      <c r="AI5" s="336"/>
      <c r="AJ5" s="337"/>
      <c r="AK5" s="335" t="s">
        <v>337</v>
      </c>
      <c r="AL5" s="336"/>
      <c r="AM5" s="336"/>
      <c r="AN5" s="337"/>
      <c r="AO5" s="246" t="s">
        <v>367</v>
      </c>
      <c r="AP5" s="247"/>
      <c r="AQ5" s="247"/>
      <c r="AR5" s="247"/>
      <c r="AS5" s="248"/>
      <c r="AT5" s="246" t="s">
        <v>333</v>
      </c>
      <c r="AU5" s="247"/>
      <c r="AV5" s="247"/>
      <c r="AW5" s="248"/>
      <c r="AX5" s="146"/>
      <c r="AY5" s="148"/>
      <c r="AZ5" s="322" t="s">
        <v>10</v>
      </c>
      <c r="BA5" s="323"/>
      <c r="BB5" s="324"/>
      <c r="BC5" s="322" t="s">
        <v>11</v>
      </c>
      <c r="BD5" s="323"/>
      <c r="BE5" s="325"/>
    </row>
    <row r="6" spans="1:57" ht="15.75" customHeight="1" x14ac:dyDescent="0.3">
      <c r="A6" s="314"/>
      <c r="B6" s="317"/>
      <c r="C6" s="320"/>
      <c r="D6" s="320"/>
      <c r="E6" s="150"/>
      <c r="F6" s="326" t="s">
        <v>12</v>
      </c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8"/>
      <c r="X6" s="295" t="s">
        <v>13</v>
      </c>
      <c r="Y6" s="295" t="s">
        <v>14</v>
      </c>
      <c r="Z6" s="326" t="s">
        <v>12</v>
      </c>
      <c r="AA6" s="327"/>
      <c r="AB6" s="327"/>
      <c r="AC6" s="327"/>
      <c r="AD6" s="327"/>
      <c r="AE6" s="327"/>
      <c r="AF6" s="327"/>
      <c r="AG6" s="327"/>
      <c r="AH6" s="327"/>
      <c r="AI6" s="327"/>
      <c r="AJ6" s="327"/>
      <c r="AK6" s="327"/>
      <c r="AL6" s="327"/>
      <c r="AM6" s="327"/>
      <c r="AN6" s="327"/>
      <c r="AO6" s="327"/>
      <c r="AP6" s="327"/>
      <c r="AQ6" s="327"/>
      <c r="AR6" s="327"/>
      <c r="AS6" s="327"/>
      <c r="AT6" s="327"/>
      <c r="AU6" s="328"/>
      <c r="AV6" s="147"/>
      <c r="AW6" s="147"/>
      <c r="AX6" s="147"/>
      <c r="AY6" s="4"/>
      <c r="AZ6" s="338" t="s">
        <v>13</v>
      </c>
      <c r="BA6" s="338" t="s">
        <v>14</v>
      </c>
      <c r="BB6" s="338" t="s">
        <v>15</v>
      </c>
      <c r="BC6" s="338" t="s">
        <v>13</v>
      </c>
      <c r="BD6" s="338" t="s">
        <v>14</v>
      </c>
      <c r="BE6" s="341" t="s">
        <v>15</v>
      </c>
    </row>
    <row r="7" spans="1:57" ht="15.75" customHeight="1" x14ac:dyDescent="0.3">
      <c r="A7" s="314"/>
      <c r="B7" s="317"/>
      <c r="C7" s="320"/>
      <c r="D7" s="320"/>
      <c r="E7" s="150">
        <v>35</v>
      </c>
      <c r="F7" s="36" t="s">
        <v>55</v>
      </c>
      <c r="G7" s="36" t="s">
        <v>164</v>
      </c>
      <c r="H7" s="36" t="s">
        <v>57</v>
      </c>
      <c r="I7" s="36" t="s">
        <v>58</v>
      </c>
      <c r="J7" s="36" t="s">
        <v>59</v>
      </c>
      <c r="K7" s="36" t="s">
        <v>60</v>
      </c>
      <c r="L7" s="36" t="s">
        <v>165</v>
      </c>
      <c r="M7" s="36" t="s">
        <v>166</v>
      </c>
      <c r="N7" s="36" t="s">
        <v>167</v>
      </c>
      <c r="O7" s="36" t="s">
        <v>168</v>
      </c>
      <c r="P7" s="36" t="s">
        <v>169</v>
      </c>
      <c r="Q7" s="36" t="s">
        <v>170</v>
      </c>
      <c r="R7" s="36" t="s">
        <v>171</v>
      </c>
      <c r="S7" s="36" t="s">
        <v>172</v>
      </c>
      <c r="T7" s="36" t="s">
        <v>173</v>
      </c>
      <c r="U7" s="36" t="s">
        <v>174</v>
      </c>
      <c r="V7" s="153" t="s">
        <v>175</v>
      </c>
      <c r="W7" s="153" t="s">
        <v>17</v>
      </c>
      <c r="X7" s="296"/>
      <c r="Y7" s="296"/>
      <c r="Z7" s="153" t="s">
        <v>361</v>
      </c>
      <c r="AA7" s="153" t="s">
        <v>331</v>
      </c>
      <c r="AB7" s="153" t="s">
        <v>340</v>
      </c>
      <c r="AC7" s="153" t="s">
        <v>341</v>
      </c>
      <c r="AD7" s="153" t="s">
        <v>362</v>
      </c>
      <c r="AE7" s="153" t="s">
        <v>363</v>
      </c>
      <c r="AF7" s="153" t="s">
        <v>364</v>
      </c>
      <c r="AG7" s="153" t="s">
        <v>332</v>
      </c>
      <c r="AH7" s="153" t="s">
        <v>365</v>
      </c>
      <c r="AI7" s="153" t="s">
        <v>366</v>
      </c>
      <c r="AJ7" s="153" t="s">
        <v>115</v>
      </c>
      <c r="AK7" s="153" t="s">
        <v>116</v>
      </c>
      <c r="AL7" s="153" t="s">
        <v>181</v>
      </c>
      <c r="AM7" s="153" t="s">
        <v>182</v>
      </c>
      <c r="AN7" s="153" t="s">
        <v>183</v>
      </c>
      <c r="AO7" s="153" t="s">
        <v>184</v>
      </c>
      <c r="AP7" s="153" t="s">
        <v>368</v>
      </c>
      <c r="AQ7" s="153" t="s">
        <v>185</v>
      </c>
      <c r="AR7" s="153" t="s">
        <v>186</v>
      </c>
      <c r="AS7" s="153" t="s">
        <v>187</v>
      </c>
      <c r="AT7" s="153" t="s">
        <v>369</v>
      </c>
      <c r="AU7" s="153" t="s">
        <v>370</v>
      </c>
      <c r="AV7" s="153" t="s">
        <v>371</v>
      </c>
      <c r="AW7" s="153" t="s">
        <v>372</v>
      </c>
      <c r="AX7" s="153" t="s">
        <v>188</v>
      </c>
      <c r="AY7" s="5"/>
      <c r="AZ7" s="339"/>
      <c r="BA7" s="339"/>
      <c r="BB7" s="339"/>
      <c r="BC7" s="339"/>
      <c r="BD7" s="339"/>
      <c r="BE7" s="342"/>
    </row>
    <row r="8" spans="1:57" ht="15.75" customHeight="1" x14ac:dyDescent="0.3">
      <c r="A8" s="314"/>
      <c r="B8" s="317"/>
      <c r="C8" s="320"/>
      <c r="D8" s="320"/>
      <c r="E8" s="150"/>
      <c r="F8" s="298" t="s">
        <v>18</v>
      </c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300"/>
      <c r="X8" s="296"/>
      <c r="Y8" s="296"/>
      <c r="Z8" s="298" t="s">
        <v>19</v>
      </c>
      <c r="AA8" s="299"/>
      <c r="AB8" s="299"/>
      <c r="AC8" s="299"/>
      <c r="AD8" s="299"/>
      <c r="AE8" s="299"/>
      <c r="AF8" s="299"/>
      <c r="AG8" s="299"/>
      <c r="AH8" s="299"/>
      <c r="AI8" s="299"/>
      <c r="AJ8" s="299"/>
      <c r="AK8" s="299"/>
      <c r="AL8" s="299"/>
      <c r="AM8" s="299"/>
      <c r="AN8" s="299"/>
      <c r="AO8" s="299"/>
      <c r="AP8" s="299"/>
      <c r="AQ8" s="299"/>
      <c r="AR8" s="299"/>
      <c r="AS8" s="299"/>
      <c r="AT8" s="299"/>
      <c r="AU8" s="300"/>
      <c r="AV8" s="152"/>
      <c r="AW8" s="152"/>
      <c r="AX8" s="152"/>
      <c r="AY8" s="6"/>
      <c r="AZ8" s="339"/>
      <c r="BA8" s="339"/>
      <c r="BB8" s="339"/>
      <c r="BC8" s="339"/>
      <c r="BD8" s="339"/>
      <c r="BE8" s="342"/>
    </row>
    <row r="9" spans="1:57" ht="31.5" customHeight="1" x14ac:dyDescent="0.3">
      <c r="A9" s="315"/>
      <c r="B9" s="318"/>
      <c r="C9" s="321"/>
      <c r="D9" s="321"/>
      <c r="E9" s="150">
        <v>1</v>
      </c>
      <c r="F9" s="36">
        <v>2</v>
      </c>
      <c r="G9" s="36">
        <v>3</v>
      </c>
      <c r="H9" s="36">
        <v>4</v>
      </c>
      <c r="I9" s="36">
        <v>5</v>
      </c>
      <c r="J9" s="36">
        <v>6</v>
      </c>
      <c r="K9" s="36">
        <v>7</v>
      </c>
      <c r="L9" s="36">
        <v>8</v>
      </c>
      <c r="M9" s="36">
        <v>9</v>
      </c>
      <c r="N9" s="36">
        <v>10</v>
      </c>
      <c r="O9" s="36">
        <v>11</v>
      </c>
      <c r="P9" s="36">
        <v>12</v>
      </c>
      <c r="Q9" s="36">
        <v>13</v>
      </c>
      <c r="R9" s="36">
        <v>14</v>
      </c>
      <c r="S9" s="36">
        <v>15</v>
      </c>
      <c r="T9" s="36">
        <v>16</v>
      </c>
      <c r="U9" s="36">
        <v>17</v>
      </c>
      <c r="V9" s="36">
        <v>18</v>
      </c>
      <c r="W9" s="36">
        <v>19</v>
      </c>
      <c r="X9" s="297"/>
      <c r="Y9" s="297"/>
      <c r="Z9" s="37">
        <v>20</v>
      </c>
      <c r="AA9" s="37">
        <v>21</v>
      </c>
      <c r="AB9" s="37">
        <v>23</v>
      </c>
      <c r="AC9" s="37">
        <v>24</v>
      </c>
      <c r="AD9" s="37">
        <v>25</v>
      </c>
      <c r="AE9" s="37">
        <v>26</v>
      </c>
      <c r="AF9" s="37">
        <v>27</v>
      </c>
      <c r="AG9" s="37">
        <v>28</v>
      </c>
      <c r="AH9" s="37">
        <v>29</v>
      </c>
      <c r="AI9" s="37">
        <v>30</v>
      </c>
      <c r="AJ9" s="37">
        <v>31</v>
      </c>
      <c r="AK9" s="37">
        <v>32</v>
      </c>
      <c r="AL9" s="37">
        <v>33</v>
      </c>
      <c r="AM9" s="37">
        <v>34</v>
      </c>
      <c r="AN9" s="151">
        <v>35</v>
      </c>
      <c r="AO9" s="151">
        <v>36</v>
      </c>
      <c r="AP9" s="37">
        <v>36</v>
      </c>
      <c r="AQ9" s="37">
        <v>37</v>
      </c>
      <c r="AR9" s="37">
        <v>38</v>
      </c>
      <c r="AS9" s="37">
        <v>39</v>
      </c>
      <c r="AT9" s="37">
        <v>40</v>
      </c>
      <c r="AU9" s="37">
        <v>41</v>
      </c>
      <c r="AV9" s="37">
        <v>42</v>
      </c>
      <c r="AW9" s="37">
        <v>43</v>
      </c>
      <c r="AX9" s="151">
        <v>44</v>
      </c>
      <c r="AY9" s="5"/>
      <c r="AZ9" s="340"/>
      <c r="BA9" s="340"/>
      <c r="BB9" s="340"/>
      <c r="BC9" s="340"/>
      <c r="BD9" s="340"/>
      <c r="BE9" s="343"/>
    </row>
    <row r="10" spans="1:57" ht="31.5" customHeight="1" x14ac:dyDescent="0.3">
      <c r="A10" s="329" t="s">
        <v>322</v>
      </c>
      <c r="B10" s="254" t="s">
        <v>20</v>
      </c>
      <c r="C10" s="332" t="s">
        <v>21</v>
      </c>
      <c r="D10" s="38" t="s">
        <v>22</v>
      </c>
      <c r="E10" s="38">
        <f t="shared" ref="E10:U10" si="0">SUM(E12,E34,E42)</f>
        <v>24</v>
      </c>
      <c r="F10" s="38">
        <f t="shared" si="0"/>
        <v>24</v>
      </c>
      <c r="G10" s="38">
        <f t="shared" si="0"/>
        <v>24</v>
      </c>
      <c r="H10" s="38">
        <f t="shared" si="0"/>
        <v>24</v>
      </c>
      <c r="I10" s="38">
        <f t="shared" si="0"/>
        <v>24</v>
      </c>
      <c r="J10" s="38">
        <f t="shared" si="0"/>
        <v>24</v>
      </c>
      <c r="K10" s="38">
        <f t="shared" si="0"/>
        <v>24</v>
      </c>
      <c r="L10" s="38">
        <f t="shared" si="0"/>
        <v>24</v>
      </c>
      <c r="M10" s="38">
        <f t="shared" si="0"/>
        <v>24</v>
      </c>
      <c r="N10" s="38">
        <f t="shared" si="0"/>
        <v>24</v>
      </c>
      <c r="O10" s="38">
        <f t="shared" si="0"/>
        <v>24</v>
      </c>
      <c r="P10" s="38">
        <f t="shared" si="0"/>
        <v>24</v>
      </c>
      <c r="Q10" s="38">
        <f t="shared" si="0"/>
        <v>24</v>
      </c>
      <c r="R10" s="38">
        <f t="shared" si="0"/>
        <v>24</v>
      </c>
      <c r="S10" s="38">
        <f t="shared" si="0"/>
        <v>24</v>
      </c>
      <c r="T10" s="38">
        <f t="shared" si="0"/>
        <v>24</v>
      </c>
      <c r="U10" s="38">
        <f t="shared" si="0"/>
        <v>24</v>
      </c>
      <c r="V10" s="23" t="s">
        <v>23</v>
      </c>
      <c r="W10" s="23" t="s">
        <v>23</v>
      </c>
      <c r="X10" s="21">
        <f t="shared" ref="X10:X37" si="1">SUM(E10:U10)</f>
        <v>408</v>
      </c>
      <c r="Y10" s="47"/>
      <c r="Z10" s="21">
        <f>SUM(Z12,Z34,Z42)</f>
        <v>28</v>
      </c>
      <c r="AA10" s="21">
        <f t="shared" ref="AA10:AX10" si="2">SUM(AA12,AA34,AA42)</f>
        <v>24</v>
      </c>
      <c r="AB10" s="21">
        <f t="shared" si="2"/>
        <v>28</v>
      </c>
      <c r="AC10" s="21">
        <f t="shared" si="2"/>
        <v>24</v>
      </c>
      <c r="AD10" s="21">
        <f t="shared" si="2"/>
        <v>28</v>
      </c>
      <c r="AE10" s="21">
        <f t="shared" si="2"/>
        <v>22</v>
      </c>
      <c r="AF10" s="21">
        <f t="shared" si="2"/>
        <v>28</v>
      </c>
      <c r="AG10" s="21">
        <f t="shared" si="2"/>
        <v>22</v>
      </c>
      <c r="AH10" s="21">
        <f t="shared" si="2"/>
        <v>28</v>
      </c>
      <c r="AI10" s="21">
        <f t="shared" si="2"/>
        <v>22</v>
      </c>
      <c r="AJ10" s="21">
        <f t="shared" si="2"/>
        <v>28</v>
      </c>
      <c r="AK10" s="21">
        <f t="shared" si="2"/>
        <v>22</v>
      </c>
      <c r="AL10" s="21">
        <f t="shared" si="2"/>
        <v>28</v>
      </c>
      <c r="AM10" s="21">
        <f t="shared" si="2"/>
        <v>22</v>
      </c>
      <c r="AN10" s="21">
        <f t="shared" si="2"/>
        <v>28</v>
      </c>
      <c r="AO10" s="21">
        <f t="shared" si="2"/>
        <v>24</v>
      </c>
      <c r="AP10" s="21">
        <f t="shared" si="2"/>
        <v>28</v>
      </c>
      <c r="AQ10" s="21">
        <f t="shared" si="2"/>
        <v>24</v>
      </c>
      <c r="AR10" s="21">
        <f t="shared" si="2"/>
        <v>30</v>
      </c>
      <c r="AS10" s="21">
        <f t="shared" si="2"/>
        <v>24</v>
      </c>
      <c r="AT10" s="21">
        <f t="shared" si="2"/>
        <v>30</v>
      </c>
      <c r="AU10" s="21">
        <f t="shared" si="2"/>
        <v>24</v>
      </c>
      <c r="AV10" s="21">
        <f t="shared" si="2"/>
        <v>30</v>
      </c>
      <c r="AW10" s="21">
        <f t="shared" si="2"/>
        <v>26</v>
      </c>
      <c r="AX10" s="21">
        <f t="shared" si="2"/>
        <v>0</v>
      </c>
      <c r="AY10" s="83" t="s">
        <v>23</v>
      </c>
      <c r="AZ10" s="21">
        <f>SUM(Z10:AX10)</f>
        <v>622</v>
      </c>
      <c r="BA10" s="7"/>
      <c r="BB10" s="7"/>
      <c r="BC10" s="28">
        <f>SUM(X10,AZ10)</f>
        <v>1030</v>
      </c>
      <c r="BD10" s="19"/>
      <c r="BE10" s="20"/>
    </row>
    <row r="11" spans="1:57" ht="31.5" customHeight="1" x14ac:dyDescent="0.3">
      <c r="A11" s="330"/>
      <c r="B11" s="255"/>
      <c r="C11" s="333"/>
      <c r="D11" s="38" t="s">
        <v>24</v>
      </c>
      <c r="E11" s="38">
        <f t="shared" ref="E11:U11" si="3">SUM(E13,E35,E43)</f>
        <v>12</v>
      </c>
      <c r="F11" s="38">
        <f t="shared" si="3"/>
        <v>11</v>
      </c>
      <c r="G11" s="38">
        <f t="shared" si="3"/>
        <v>13</v>
      </c>
      <c r="H11" s="38">
        <f t="shared" si="3"/>
        <v>11</v>
      </c>
      <c r="I11" s="38">
        <f t="shared" si="3"/>
        <v>13</v>
      </c>
      <c r="J11" s="38">
        <f t="shared" si="3"/>
        <v>11</v>
      </c>
      <c r="K11" s="38">
        <f t="shared" si="3"/>
        <v>13</v>
      </c>
      <c r="L11" s="38">
        <f t="shared" si="3"/>
        <v>11</v>
      </c>
      <c r="M11" s="38">
        <f t="shared" si="3"/>
        <v>13</v>
      </c>
      <c r="N11" s="38">
        <f t="shared" si="3"/>
        <v>11</v>
      </c>
      <c r="O11" s="38">
        <f t="shared" si="3"/>
        <v>14</v>
      </c>
      <c r="P11" s="38">
        <f t="shared" si="3"/>
        <v>11</v>
      </c>
      <c r="Q11" s="38">
        <f t="shared" si="3"/>
        <v>13</v>
      </c>
      <c r="R11" s="38">
        <f t="shared" si="3"/>
        <v>11</v>
      </c>
      <c r="S11" s="38">
        <f t="shared" si="3"/>
        <v>13</v>
      </c>
      <c r="T11" s="38">
        <f t="shared" si="3"/>
        <v>11</v>
      </c>
      <c r="U11" s="38">
        <f t="shared" si="3"/>
        <v>13</v>
      </c>
      <c r="V11" s="23" t="s">
        <v>23</v>
      </c>
      <c r="W11" s="23" t="s">
        <v>23</v>
      </c>
      <c r="X11" s="21">
        <f t="shared" si="1"/>
        <v>205</v>
      </c>
      <c r="Y11" s="48"/>
      <c r="Z11" s="21">
        <f>SUM(Z13,Z35,Z43)</f>
        <v>13</v>
      </c>
      <c r="AA11" s="21">
        <f t="shared" ref="AA11:AX11" si="4">SUM(AA13,AA35,AA43)</f>
        <v>8</v>
      </c>
      <c r="AB11" s="21">
        <f t="shared" si="4"/>
        <v>16</v>
      </c>
      <c r="AC11" s="21">
        <f t="shared" si="4"/>
        <v>9</v>
      </c>
      <c r="AD11" s="21">
        <f t="shared" si="4"/>
        <v>13</v>
      </c>
      <c r="AE11" s="21">
        <f t="shared" si="4"/>
        <v>9</v>
      </c>
      <c r="AF11" s="21">
        <f t="shared" si="4"/>
        <v>15</v>
      </c>
      <c r="AG11" s="21">
        <f t="shared" si="4"/>
        <v>7</v>
      </c>
      <c r="AH11" s="21">
        <f t="shared" si="4"/>
        <v>16</v>
      </c>
      <c r="AI11" s="21">
        <f t="shared" si="4"/>
        <v>8</v>
      </c>
      <c r="AJ11" s="21">
        <f t="shared" si="4"/>
        <v>14</v>
      </c>
      <c r="AK11" s="21">
        <f t="shared" si="4"/>
        <v>8</v>
      </c>
      <c r="AL11" s="21">
        <f t="shared" si="4"/>
        <v>15</v>
      </c>
      <c r="AM11" s="21">
        <f t="shared" si="4"/>
        <v>7</v>
      </c>
      <c r="AN11" s="21">
        <f t="shared" si="4"/>
        <v>15</v>
      </c>
      <c r="AO11" s="21">
        <f t="shared" si="4"/>
        <v>8</v>
      </c>
      <c r="AP11" s="21">
        <f t="shared" si="4"/>
        <v>14</v>
      </c>
      <c r="AQ11" s="21">
        <f t="shared" si="4"/>
        <v>13</v>
      </c>
      <c r="AR11" s="21">
        <f t="shared" si="4"/>
        <v>15</v>
      </c>
      <c r="AS11" s="21">
        <f t="shared" si="4"/>
        <v>12</v>
      </c>
      <c r="AT11" s="21">
        <f t="shared" si="4"/>
        <v>12</v>
      </c>
      <c r="AU11" s="21">
        <f t="shared" si="4"/>
        <v>14</v>
      </c>
      <c r="AV11" s="21">
        <f t="shared" si="4"/>
        <v>13</v>
      </c>
      <c r="AW11" s="21">
        <f t="shared" si="4"/>
        <v>13</v>
      </c>
      <c r="AX11" s="21">
        <f t="shared" si="4"/>
        <v>0</v>
      </c>
      <c r="AY11" s="23" t="s">
        <v>23</v>
      </c>
      <c r="AZ11" s="21">
        <f>SUM(Z11:AX11)</f>
        <v>287</v>
      </c>
      <c r="BA11" s="8"/>
      <c r="BB11" s="8"/>
      <c r="BC11" s="28">
        <f t="shared" ref="BC11:BC74" si="5">SUM(X11,AZ11)</f>
        <v>492</v>
      </c>
      <c r="BD11" s="19"/>
      <c r="BE11" s="20"/>
    </row>
    <row r="12" spans="1:57" ht="31.5" customHeight="1" x14ac:dyDescent="0.3">
      <c r="A12" s="330"/>
      <c r="B12" s="238" t="s">
        <v>292</v>
      </c>
      <c r="C12" s="256" t="s">
        <v>26</v>
      </c>
      <c r="D12" s="84" t="s">
        <v>22</v>
      </c>
      <c r="E12" s="84">
        <f>SUM(E14,E16,E18,E20,E22,E24,E26,E28,E30,E32)</f>
        <v>15</v>
      </c>
      <c r="F12" s="84">
        <f t="shared" ref="F12:U12" si="6">SUM(F14,F16,F18,F20,F22,F24,F26,F28,F30,F32)</f>
        <v>15</v>
      </c>
      <c r="G12" s="84">
        <f t="shared" si="6"/>
        <v>15</v>
      </c>
      <c r="H12" s="84">
        <f t="shared" si="6"/>
        <v>15</v>
      </c>
      <c r="I12" s="84">
        <f t="shared" si="6"/>
        <v>15</v>
      </c>
      <c r="J12" s="84">
        <f t="shared" si="6"/>
        <v>15</v>
      </c>
      <c r="K12" s="84">
        <f t="shared" si="6"/>
        <v>15</v>
      </c>
      <c r="L12" s="84">
        <f t="shared" si="6"/>
        <v>15</v>
      </c>
      <c r="M12" s="84">
        <f t="shared" si="6"/>
        <v>15</v>
      </c>
      <c r="N12" s="84">
        <f t="shared" si="6"/>
        <v>15</v>
      </c>
      <c r="O12" s="84">
        <f t="shared" si="6"/>
        <v>15</v>
      </c>
      <c r="P12" s="84">
        <f t="shared" si="6"/>
        <v>15</v>
      </c>
      <c r="Q12" s="84">
        <f t="shared" si="6"/>
        <v>15</v>
      </c>
      <c r="R12" s="84">
        <f t="shared" si="6"/>
        <v>15</v>
      </c>
      <c r="S12" s="84">
        <f t="shared" si="6"/>
        <v>15</v>
      </c>
      <c r="T12" s="84">
        <f t="shared" si="6"/>
        <v>15</v>
      </c>
      <c r="U12" s="84">
        <f t="shared" si="6"/>
        <v>15</v>
      </c>
      <c r="V12" s="23" t="s">
        <v>23</v>
      </c>
      <c r="W12" s="23" t="s">
        <v>23</v>
      </c>
      <c r="X12" s="85">
        <f t="shared" si="1"/>
        <v>255</v>
      </c>
      <c r="Y12" s="85"/>
      <c r="Z12" s="86">
        <f>SUM(Z14,Z16,Z18,Z20,Z22,Z24,Z26,Z28,Z30,Z32)</f>
        <v>18</v>
      </c>
      <c r="AA12" s="86">
        <f t="shared" ref="AA12:AX12" si="7">SUM(AA14,AA16,AA18,AA20,AA22,AA24,AA26,AA28,AA30,AA32)</f>
        <v>18</v>
      </c>
      <c r="AB12" s="86">
        <f t="shared" si="7"/>
        <v>18</v>
      </c>
      <c r="AC12" s="86">
        <f t="shared" si="7"/>
        <v>18</v>
      </c>
      <c r="AD12" s="86">
        <f t="shared" si="7"/>
        <v>18</v>
      </c>
      <c r="AE12" s="86">
        <f t="shared" si="7"/>
        <v>18</v>
      </c>
      <c r="AF12" s="86">
        <f t="shared" si="7"/>
        <v>18</v>
      </c>
      <c r="AG12" s="86">
        <f t="shared" si="7"/>
        <v>18</v>
      </c>
      <c r="AH12" s="86">
        <f t="shared" si="7"/>
        <v>18</v>
      </c>
      <c r="AI12" s="86">
        <f t="shared" si="7"/>
        <v>18</v>
      </c>
      <c r="AJ12" s="86">
        <f t="shared" si="7"/>
        <v>18</v>
      </c>
      <c r="AK12" s="86">
        <f t="shared" si="7"/>
        <v>18</v>
      </c>
      <c r="AL12" s="86">
        <f t="shared" si="7"/>
        <v>18</v>
      </c>
      <c r="AM12" s="86">
        <f t="shared" si="7"/>
        <v>18</v>
      </c>
      <c r="AN12" s="86">
        <f t="shared" si="7"/>
        <v>18</v>
      </c>
      <c r="AO12" s="86">
        <f t="shared" si="7"/>
        <v>18</v>
      </c>
      <c r="AP12" s="86">
        <f t="shared" si="7"/>
        <v>18</v>
      </c>
      <c r="AQ12" s="86">
        <f t="shared" si="7"/>
        <v>18</v>
      </c>
      <c r="AR12" s="86">
        <f t="shared" si="7"/>
        <v>18</v>
      </c>
      <c r="AS12" s="86">
        <f t="shared" si="7"/>
        <v>18</v>
      </c>
      <c r="AT12" s="86">
        <f t="shared" si="7"/>
        <v>18</v>
      </c>
      <c r="AU12" s="86">
        <f t="shared" si="7"/>
        <v>18</v>
      </c>
      <c r="AV12" s="86">
        <f t="shared" si="7"/>
        <v>18</v>
      </c>
      <c r="AW12" s="86">
        <f t="shared" si="7"/>
        <v>18</v>
      </c>
      <c r="AX12" s="86">
        <f t="shared" si="7"/>
        <v>0</v>
      </c>
      <c r="AY12" s="23" t="s">
        <v>23</v>
      </c>
      <c r="AZ12" s="85">
        <f>SUM(Z12:AX12)</f>
        <v>432</v>
      </c>
      <c r="BA12" s="22"/>
      <c r="BB12" s="22"/>
      <c r="BC12" s="28">
        <f t="shared" si="5"/>
        <v>687</v>
      </c>
      <c r="BD12" s="19"/>
      <c r="BE12" s="20"/>
    </row>
    <row r="13" spans="1:57" ht="31.5" customHeight="1" x14ac:dyDescent="0.3">
      <c r="A13" s="330"/>
      <c r="B13" s="239"/>
      <c r="C13" s="257"/>
      <c r="D13" s="85" t="s">
        <v>24</v>
      </c>
      <c r="E13" s="85">
        <f>SUM(E15,E17,E19,E21,E23,E25,E27,E29,E31,E33)</f>
        <v>8</v>
      </c>
      <c r="F13" s="85">
        <f t="shared" ref="F13:U13" si="8">SUM(F15,F17,F19,F21,F23,F25,F27,F29,F31,F33)</f>
        <v>7</v>
      </c>
      <c r="G13" s="85">
        <f t="shared" si="8"/>
        <v>8</v>
      </c>
      <c r="H13" s="85">
        <f t="shared" si="8"/>
        <v>7</v>
      </c>
      <c r="I13" s="85">
        <f t="shared" si="8"/>
        <v>8</v>
      </c>
      <c r="J13" s="85">
        <f t="shared" si="8"/>
        <v>7</v>
      </c>
      <c r="K13" s="85">
        <f t="shared" si="8"/>
        <v>8</v>
      </c>
      <c r="L13" s="85">
        <f t="shared" si="8"/>
        <v>7</v>
      </c>
      <c r="M13" s="85">
        <f t="shared" si="8"/>
        <v>8</v>
      </c>
      <c r="N13" s="85">
        <f t="shared" si="8"/>
        <v>7</v>
      </c>
      <c r="O13" s="85">
        <f t="shared" si="8"/>
        <v>9</v>
      </c>
      <c r="P13" s="85">
        <f t="shared" si="8"/>
        <v>7</v>
      </c>
      <c r="Q13" s="85">
        <f t="shared" si="8"/>
        <v>9</v>
      </c>
      <c r="R13" s="85">
        <f t="shared" si="8"/>
        <v>7</v>
      </c>
      <c r="S13" s="85">
        <f t="shared" si="8"/>
        <v>8</v>
      </c>
      <c r="T13" s="85">
        <f t="shared" si="8"/>
        <v>7</v>
      </c>
      <c r="U13" s="85">
        <f t="shared" si="8"/>
        <v>8</v>
      </c>
      <c r="V13" s="23" t="s">
        <v>23</v>
      </c>
      <c r="W13" s="23" t="s">
        <v>23</v>
      </c>
      <c r="X13" s="85">
        <f t="shared" si="1"/>
        <v>130</v>
      </c>
      <c r="Y13" s="85"/>
      <c r="Z13" s="86">
        <f>SUM(Z15,Z17,Z19,Z21,Z23,Z25,Z27,Z29,Z31,Z33)</f>
        <v>10</v>
      </c>
      <c r="AA13" s="86">
        <f t="shared" ref="AA13:AX13" si="9">SUM(AA15,AA17,AA19,AA21,AA23,AA25,AA27,AA29,AA31,AA33)</f>
        <v>5</v>
      </c>
      <c r="AB13" s="86">
        <f t="shared" si="9"/>
        <v>10</v>
      </c>
      <c r="AC13" s="86">
        <f t="shared" si="9"/>
        <v>5</v>
      </c>
      <c r="AD13" s="86">
        <f t="shared" si="9"/>
        <v>10</v>
      </c>
      <c r="AE13" s="86">
        <f t="shared" si="9"/>
        <v>5</v>
      </c>
      <c r="AF13" s="86">
        <f t="shared" si="9"/>
        <v>10</v>
      </c>
      <c r="AG13" s="86">
        <f t="shared" si="9"/>
        <v>5</v>
      </c>
      <c r="AH13" s="86">
        <f t="shared" si="9"/>
        <v>10</v>
      </c>
      <c r="AI13" s="86">
        <f t="shared" si="9"/>
        <v>5</v>
      </c>
      <c r="AJ13" s="86">
        <f t="shared" si="9"/>
        <v>10</v>
      </c>
      <c r="AK13" s="86">
        <f t="shared" si="9"/>
        <v>5</v>
      </c>
      <c r="AL13" s="86">
        <f t="shared" si="9"/>
        <v>10</v>
      </c>
      <c r="AM13" s="86">
        <f t="shared" si="9"/>
        <v>5</v>
      </c>
      <c r="AN13" s="86">
        <f t="shared" si="9"/>
        <v>10</v>
      </c>
      <c r="AO13" s="86">
        <f t="shared" si="9"/>
        <v>5</v>
      </c>
      <c r="AP13" s="86">
        <f t="shared" si="9"/>
        <v>9</v>
      </c>
      <c r="AQ13" s="86">
        <f t="shared" si="9"/>
        <v>10</v>
      </c>
      <c r="AR13" s="86">
        <f t="shared" si="9"/>
        <v>9</v>
      </c>
      <c r="AS13" s="86">
        <f t="shared" si="9"/>
        <v>10</v>
      </c>
      <c r="AT13" s="86">
        <f t="shared" si="9"/>
        <v>9</v>
      </c>
      <c r="AU13" s="86">
        <f t="shared" si="9"/>
        <v>10</v>
      </c>
      <c r="AV13" s="86">
        <f t="shared" si="9"/>
        <v>9</v>
      </c>
      <c r="AW13" s="86">
        <f t="shared" si="9"/>
        <v>10</v>
      </c>
      <c r="AX13" s="86">
        <f t="shared" si="9"/>
        <v>0</v>
      </c>
      <c r="AY13" s="23" t="s">
        <v>23</v>
      </c>
      <c r="AZ13" s="85">
        <f>SUM(Z13:AX13)</f>
        <v>196</v>
      </c>
      <c r="BA13" s="10"/>
      <c r="BB13" s="10"/>
      <c r="BC13" s="28">
        <f t="shared" si="5"/>
        <v>326</v>
      </c>
      <c r="BD13" s="19"/>
      <c r="BE13" s="20"/>
    </row>
    <row r="14" spans="1:57" ht="31.2" x14ac:dyDescent="0.3">
      <c r="A14" s="330"/>
      <c r="B14" s="254" t="s">
        <v>75</v>
      </c>
      <c r="C14" s="236" t="s">
        <v>27</v>
      </c>
      <c r="D14" s="87" t="s">
        <v>22</v>
      </c>
      <c r="E14" s="88">
        <v>2</v>
      </c>
      <c r="F14" s="88">
        <v>2</v>
      </c>
      <c r="G14" s="88">
        <v>2</v>
      </c>
      <c r="H14" s="88">
        <v>2</v>
      </c>
      <c r="I14" s="88">
        <v>2</v>
      </c>
      <c r="J14" s="88">
        <v>2</v>
      </c>
      <c r="K14" s="88">
        <v>2</v>
      </c>
      <c r="L14" s="88">
        <v>2</v>
      </c>
      <c r="M14" s="88">
        <v>2</v>
      </c>
      <c r="N14" s="88">
        <v>2</v>
      </c>
      <c r="O14" s="88">
        <v>2</v>
      </c>
      <c r="P14" s="88">
        <v>2</v>
      </c>
      <c r="Q14" s="88">
        <v>2</v>
      </c>
      <c r="R14" s="88">
        <v>2</v>
      </c>
      <c r="S14" s="88">
        <v>2</v>
      </c>
      <c r="T14" s="88">
        <v>2</v>
      </c>
      <c r="U14" s="88">
        <v>2</v>
      </c>
      <c r="V14" s="23" t="s">
        <v>23</v>
      </c>
      <c r="W14" s="23" t="s">
        <v>23</v>
      </c>
      <c r="X14" s="88">
        <f t="shared" si="1"/>
        <v>34</v>
      </c>
      <c r="Y14" s="88"/>
      <c r="Z14" s="89">
        <v>2</v>
      </c>
      <c r="AA14" s="89">
        <v>2</v>
      </c>
      <c r="AB14" s="89">
        <v>2</v>
      </c>
      <c r="AC14" s="89">
        <v>2</v>
      </c>
      <c r="AD14" s="89">
        <v>2</v>
      </c>
      <c r="AE14" s="89">
        <v>2</v>
      </c>
      <c r="AF14" s="89">
        <v>2</v>
      </c>
      <c r="AG14" s="89">
        <v>2</v>
      </c>
      <c r="AH14" s="89">
        <v>2</v>
      </c>
      <c r="AI14" s="89">
        <v>2</v>
      </c>
      <c r="AJ14" s="89">
        <v>2</v>
      </c>
      <c r="AK14" s="89">
        <v>2</v>
      </c>
      <c r="AL14" s="89">
        <v>2</v>
      </c>
      <c r="AM14" s="89">
        <v>2</v>
      </c>
      <c r="AN14" s="89">
        <v>2</v>
      </c>
      <c r="AO14" s="89">
        <v>2</v>
      </c>
      <c r="AP14" s="89">
        <v>2</v>
      </c>
      <c r="AQ14" s="89">
        <v>2</v>
      </c>
      <c r="AR14" s="89">
        <v>2</v>
      </c>
      <c r="AS14" s="89">
        <v>2</v>
      </c>
      <c r="AT14" s="89">
        <v>2</v>
      </c>
      <c r="AU14" s="89">
        <v>2</v>
      </c>
      <c r="AV14" s="89">
        <v>2</v>
      </c>
      <c r="AW14" s="89">
        <v>2</v>
      </c>
      <c r="AX14" s="88"/>
      <c r="AY14" s="23" t="s">
        <v>23</v>
      </c>
      <c r="AZ14" s="21">
        <f t="shared" ref="AZ14:AZ23" si="10">SUM(Z14:AX14)</f>
        <v>48</v>
      </c>
      <c r="BA14" s="18"/>
      <c r="BB14" s="18"/>
      <c r="BC14" s="28">
        <f t="shared" si="5"/>
        <v>82</v>
      </c>
      <c r="BD14" s="19"/>
      <c r="BE14" s="20"/>
    </row>
    <row r="15" spans="1:57" ht="31.5" customHeight="1" x14ac:dyDescent="0.3">
      <c r="A15" s="330"/>
      <c r="B15" s="255"/>
      <c r="C15" s="237"/>
      <c r="D15" s="153" t="s">
        <v>24</v>
      </c>
      <c r="E15" s="153">
        <v>1</v>
      </c>
      <c r="F15" s="153">
        <v>1</v>
      </c>
      <c r="G15" s="153">
        <v>1</v>
      </c>
      <c r="H15" s="153">
        <v>1</v>
      </c>
      <c r="I15" s="153">
        <v>1</v>
      </c>
      <c r="J15" s="153">
        <v>1</v>
      </c>
      <c r="K15" s="153">
        <v>1</v>
      </c>
      <c r="L15" s="153">
        <v>1</v>
      </c>
      <c r="M15" s="153">
        <v>1</v>
      </c>
      <c r="N15" s="153">
        <v>1</v>
      </c>
      <c r="O15" s="153">
        <v>1</v>
      </c>
      <c r="P15" s="153">
        <v>1</v>
      </c>
      <c r="Q15" s="153">
        <v>1</v>
      </c>
      <c r="R15" s="153">
        <v>1</v>
      </c>
      <c r="S15" s="153">
        <v>1</v>
      </c>
      <c r="T15" s="153">
        <v>1</v>
      </c>
      <c r="U15" s="153">
        <v>1</v>
      </c>
      <c r="V15" s="23" t="s">
        <v>23</v>
      </c>
      <c r="W15" s="23" t="s">
        <v>23</v>
      </c>
      <c r="X15" s="153">
        <f t="shared" si="1"/>
        <v>17</v>
      </c>
      <c r="Y15" s="153"/>
      <c r="Z15" s="45">
        <v>1</v>
      </c>
      <c r="AA15" s="45">
        <v>1</v>
      </c>
      <c r="AB15" s="45">
        <v>1</v>
      </c>
      <c r="AC15" s="45">
        <v>1</v>
      </c>
      <c r="AD15" s="45">
        <v>1</v>
      </c>
      <c r="AE15" s="45">
        <v>1</v>
      </c>
      <c r="AF15" s="45">
        <v>1</v>
      </c>
      <c r="AG15" s="45">
        <v>1</v>
      </c>
      <c r="AH15" s="45">
        <v>1</v>
      </c>
      <c r="AI15" s="45">
        <v>1</v>
      </c>
      <c r="AJ15" s="45">
        <v>1</v>
      </c>
      <c r="AK15" s="45">
        <v>1</v>
      </c>
      <c r="AL15" s="45">
        <v>1</v>
      </c>
      <c r="AM15" s="45">
        <v>1</v>
      </c>
      <c r="AN15" s="45">
        <v>1</v>
      </c>
      <c r="AO15" s="45">
        <v>1</v>
      </c>
      <c r="AP15" s="45">
        <v>1</v>
      </c>
      <c r="AQ15" s="45">
        <v>1</v>
      </c>
      <c r="AR15" s="45">
        <v>1</v>
      </c>
      <c r="AS15" s="45">
        <v>1</v>
      </c>
      <c r="AT15" s="45">
        <v>1</v>
      </c>
      <c r="AU15" s="45">
        <v>1</v>
      </c>
      <c r="AV15" s="45">
        <v>1</v>
      </c>
      <c r="AW15" s="45">
        <v>1</v>
      </c>
      <c r="AX15" s="153"/>
      <c r="AY15" s="23" t="s">
        <v>23</v>
      </c>
      <c r="AZ15" s="11">
        <f t="shared" si="10"/>
        <v>24</v>
      </c>
      <c r="BA15" s="10"/>
      <c r="BB15" s="10"/>
      <c r="BC15" s="28">
        <f t="shared" si="5"/>
        <v>41</v>
      </c>
      <c r="BD15" s="19"/>
      <c r="BE15" s="20"/>
    </row>
    <row r="16" spans="1:57" ht="31.2" x14ac:dyDescent="0.3">
      <c r="A16" s="330"/>
      <c r="B16" s="254" t="s">
        <v>293</v>
      </c>
      <c r="C16" s="236" t="s">
        <v>28</v>
      </c>
      <c r="D16" s="87" t="s">
        <v>22</v>
      </c>
      <c r="E16" s="88">
        <v>1</v>
      </c>
      <c r="F16" s="88">
        <v>1</v>
      </c>
      <c r="G16" s="88">
        <v>1</v>
      </c>
      <c r="H16" s="88">
        <v>1</v>
      </c>
      <c r="I16" s="88">
        <v>1</v>
      </c>
      <c r="J16" s="88">
        <v>1</v>
      </c>
      <c r="K16" s="88">
        <v>1</v>
      </c>
      <c r="L16" s="88">
        <v>1</v>
      </c>
      <c r="M16" s="88">
        <v>1</v>
      </c>
      <c r="N16" s="88">
        <v>1</v>
      </c>
      <c r="O16" s="88">
        <v>1</v>
      </c>
      <c r="P16" s="88">
        <v>1</v>
      </c>
      <c r="Q16" s="88">
        <v>1</v>
      </c>
      <c r="R16" s="88">
        <v>1</v>
      </c>
      <c r="S16" s="88">
        <v>1</v>
      </c>
      <c r="T16" s="88">
        <v>1</v>
      </c>
      <c r="U16" s="88">
        <v>1</v>
      </c>
      <c r="V16" s="23" t="s">
        <v>23</v>
      </c>
      <c r="W16" s="23" t="s">
        <v>23</v>
      </c>
      <c r="X16" s="88">
        <f t="shared" si="1"/>
        <v>17</v>
      </c>
      <c r="Y16" s="88"/>
      <c r="Z16" s="89">
        <v>2</v>
      </c>
      <c r="AA16" s="89">
        <v>2</v>
      </c>
      <c r="AB16" s="89">
        <v>2</v>
      </c>
      <c r="AC16" s="89">
        <v>2</v>
      </c>
      <c r="AD16" s="89">
        <v>2</v>
      </c>
      <c r="AE16" s="89">
        <v>2</v>
      </c>
      <c r="AF16" s="89">
        <v>2</v>
      </c>
      <c r="AG16" s="89">
        <v>2</v>
      </c>
      <c r="AH16" s="89">
        <v>2</v>
      </c>
      <c r="AI16" s="89">
        <v>2</v>
      </c>
      <c r="AJ16" s="89">
        <v>2</v>
      </c>
      <c r="AK16" s="89">
        <v>2</v>
      </c>
      <c r="AL16" s="89">
        <v>2</v>
      </c>
      <c r="AM16" s="89">
        <v>2</v>
      </c>
      <c r="AN16" s="89">
        <v>2</v>
      </c>
      <c r="AO16" s="89">
        <v>2</v>
      </c>
      <c r="AP16" s="89">
        <v>2</v>
      </c>
      <c r="AQ16" s="89">
        <v>2</v>
      </c>
      <c r="AR16" s="89">
        <v>2</v>
      </c>
      <c r="AS16" s="89">
        <v>2</v>
      </c>
      <c r="AT16" s="89">
        <v>2</v>
      </c>
      <c r="AU16" s="89">
        <v>2</v>
      </c>
      <c r="AV16" s="89">
        <v>2</v>
      </c>
      <c r="AW16" s="89">
        <v>2</v>
      </c>
      <c r="AX16" s="88"/>
      <c r="AY16" s="23" t="s">
        <v>23</v>
      </c>
      <c r="AZ16" s="21">
        <f t="shared" si="10"/>
        <v>48</v>
      </c>
      <c r="BA16" s="18"/>
      <c r="BB16" s="18"/>
      <c r="BC16" s="28">
        <f t="shared" si="5"/>
        <v>65</v>
      </c>
      <c r="BD16" s="19"/>
      <c r="BE16" s="20"/>
    </row>
    <row r="17" spans="1:57" ht="31.2" x14ac:dyDescent="0.3">
      <c r="A17" s="330"/>
      <c r="B17" s="255"/>
      <c r="C17" s="237"/>
      <c r="D17" s="153" t="s">
        <v>24</v>
      </c>
      <c r="E17" s="153">
        <v>1</v>
      </c>
      <c r="F17" s="153"/>
      <c r="G17" s="153">
        <v>1</v>
      </c>
      <c r="H17" s="153"/>
      <c r="I17" s="153">
        <v>1</v>
      </c>
      <c r="J17" s="153"/>
      <c r="K17" s="153">
        <v>1</v>
      </c>
      <c r="L17" s="153"/>
      <c r="M17" s="153">
        <v>1</v>
      </c>
      <c r="N17" s="153"/>
      <c r="O17" s="153">
        <v>1</v>
      </c>
      <c r="P17" s="153">
        <v>1</v>
      </c>
      <c r="Q17" s="153">
        <v>1</v>
      </c>
      <c r="R17" s="153"/>
      <c r="S17" s="153">
        <v>1</v>
      </c>
      <c r="T17" s="153"/>
      <c r="U17" s="153">
        <v>1</v>
      </c>
      <c r="V17" s="23" t="s">
        <v>23</v>
      </c>
      <c r="W17" s="23" t="s">
        <v>23</v>
      </c>
      <c r="X17" s="153">
        <f t="shared" si="1"/>
        <v>10</v>
      </c>
      <c r="Y17" s="153"/>
      <c r="Z17" s="45">
        <v>1</v>
      </c>
      <c r="AA17" s="45">
        <v>1</v>
      </c>
      <c r="AB17" s="45">
        <v>1</v>
      </c>
      <c r="AC17" s="45">
        <v>1</v>
      </c>
      <c r="AD17" s="45">
        <v>1</v>
      </c>
      <c r="AE17" s="45">
        <v>1</v>
      </c>
      <c r="AF17" s="45">
        <v>1</v>
      </c>
      <c r="AG17" s="45">
        <v>1</v>
      </c>
      <c r="AH17" s="45">
        <v>1</v>
      </c>
      <c r="AI17" s="45">
        <v>1</v>
      </c>
      <c r="AJ17" s="45">
        <v>1</v>
      </c>
      <c r="AK17" s="45">
        <v>1</v>
      </c>
      <c r="AL17" s="45">
        <v>1</v>
      </c>
      <c r="AM17" s="45">
        <v>1</v>
      </c>
      <c r="AN17" s="45">
        <v>1</v>
      </c>
      <c r="AO17" s="45">
        <v>1</v>
      </c>
      <c r="AP17" s="45">
        <v>1</v>
      </c>
      <c r="AQ17" s="45">
        <v>1</v>
      </c>
      <c r="AR17" s="45">
        <v>1</v>
      </c>
      <c r="AS17" s="45">
        <v>1</v>
      </c>
      <c r="AT17" s="45">
        <v>1</v>
      </c>
      <c r="AU17" s="45">
        <v>1</v>
      </c>
      <c r="AV17" s="45">
        <v>1</v>
      </c>
      <c r="AW17" s="45">
        <v>1</v>
      </c>
      <c r="AX17" s="153"/>
      <c r="AY17" s="23" t="s">
        <v>23</v>
      </c>
      <c r="AZ17" s="11">
        <f t="shared" si="10"/>
        <v>24</v>
      </c>
      <c r="BA17" s="10"/>
      <c r="BB17" s="10"/>
      <c r="BC17" s="28">
        <f t="shared" si="5"/>
        <v>34</v>
      </c>
      <c r="BD17" s="19"/>
      <c r="BE17" s="20"/>
    </row>
    <row r="18" spans="1:57" ht="31.5" customHeight="1" x14ac:dyDescent="0.3">
      <c r="A18" s="330"/>
      <c r="B18" s="254" t="s">
        <v>294</v>
      </c>
      <c r="C18" s="236" t="s">
        <v>29</v>
      </c>
      <c r="D18" s="87" t="s">
        <v>22</v>
      </c>
      <c r="E18" s="88">
        <v>3</v>
      </c>
      <c r="F18" s="88">
        <v>3</v>
      </c>
      <c r="G18" s="88">
        <v>3</v>
      </c>
      <c r="H18" s="88">
        <v>3</v>
      </c>
      <c r="I18" s="88">
        <v>3</v>
      </c>
      <c r="J18" s="88">
        <v>3</v>
      </c>
      <c r="K18" s="88">
        <v>3</v>
      </c>
      <c r="L18" s="88">
        <v>3</v>
      </c>
      <c r="M18" s="88">
        <v>3</v>
      </c>
      <c r="N18" s="88">
        <v>3</v>
      </c>
      <c r="O18" s="88">
        <v>3</v>
      </c>
      <c r="P18" s="88">
        <v>3</v>
      </c>
      <c r="Q18" s="88">
        <v>3</v>
      </c>
      <c r="R18" s="88">
        <v>3</v>
      </c>
      <c r="S18" s="88">
        <v>3</v>
      </c>
      <c r="T18" s="88">
        <v>3</v>
      </c>
      <c r="U18" s="88">
        <v>3</v>
      </c>
      <c r="V18" s="23" t="s">
        <v>23</v>
      </c>
      <c r="W18" s="23" t="s">
        <v>23</v>
      </c>
      <c r="X18" s="88">
        <f t="shared" si="1"/>
        <v>51</v>
      </c>
      <c r="Y18" s="88"/>
      <c r="Z18" s="88">
        <v>4</v>
      </c>
      <c r="AA18" s="88">
        <v>2</v>
      </c>
      <c r="AB18" s="88">
        <v>4</v>
      </c>
      <c r="AC18" s="88">
        <v>2</v>
      </c>
      <c r="AD18" s="88">
        <v>4</v>
      </c>
      <c r="AE18" s="88">
        <v>2</v>
      </c>
      <c r="AF18" s="88">
        <v>4</v>
      </c>
      <c r="AG18" s="88">
        <v>2</v>
      </c>
      <c r="AH18" s="88">
        <v>4</v>
      </c>
      <c r="AI18" s="88">
        <v>2</v>
      </c>
      <c r="AJ18" s="88">
        <v>4</v>
      </c>
      <c r="AK18" s="88">
        <v>2</v>
      </c>
      <c r="AL18" s="88">
        <v>4</v>
      </c>
      <c r="AM18" s="88">
        <v>2</v>
      </c>
      <c r="AN18" s="88">
        <v>4</v>
      </c>
      <c r="AO18" s="88">
        <v>2</v>
      </c>
      <c r="AP18" s="88">
        <v>4</v>
      </c>
      <c r="AQ18" s="88">
        <v>2</v>
      </c>
      <c r="AR18" s="88">
        <v>4</v>
      </c>
      <c r="AS18" s="88">
        <v>2</v>
      </c>
      <c r="AT18" s="88">
        <v>4</v>
      </c>
      <c r="AU18" s="88">
        <v>2</v>
      </c>
      <c r="AV18" s="88">
        <v>4</v>
      </c>
      <c r="AW18" s="88">
        <v>2</v>
      </c>
      <c r="AX18" s="88"/>
      <c r="AY18" s="23" t="s">
        <v>23</v>
      </c>
      <c r="AZ18" s="21">
        <f t="shared" si="10"/>
        <v>72</v>
      </c>
      <c r="BA18" s="18"/>
      <c r="BB18" s="18"/>
      <c r="BC18" s="28">
        <f t="shared" si="5"/>
        <v>123</v>
      </c>
      <c r="BD18" s="19"/>
      <c r="BE18" s="20"/>
    </row>
    <row r="19" spans="1:57" ht="31.2" x14ac:dyDescent="0.3">
      <c r="A19" s="330"/>
      <c r="B19" s="255"/>
      <c r="C19" s="237"/>
      <c r="D19" s="153" t="s">
        <v>24</v>
      </c>
      <c r="E19" s="153">
        <v>1</v>
      </c>
      <c r="F19" s="153">
        <v>1</v>
      </c>
      <c r="G19" s="153">
        <v>2</v>
      </c>
      <c r="H19" s="153">
        <v>1</v>
      </c>
      <c r="I19" s="153">
        <v>2</v>
      </c>
      <c r="J19" s="153">
        <v>1</v>
      </c>
      <c r="K19" s="153">
        <v>2</v>
      </c>
      <c r="L19" s="153">
        <v>1</v>
      </c>
      <c r="M19" s="153">
        <v>2</v>
      </c>
      <c r="N19" s="153">
        <v>1</v>
      </c>
      <c r="O19" s="153">
        <v>2</v>
      </c>
      <c r="P19" s="153">
        <v>1</v>
      </c>
      <c r="Q19" s="153">
        <v>2</v>
      </c>
      <c r="R19" s="153">
        <v>1</v>
      </c>
      <c r="S19" s="153">
        <v>2</v>
      </c>
      <c r="T19" s="153">
        <v>1</v>
      </c>
      <c r="U19" s="153">
        <v>2</v>
      </c>
      <c r="V19" s="23" t="s">
        <v>23</v>
      </c>
      <c r="W19" s="23" t="s">
        <v>23</v>
      </c>
      <c r="X19" s="153">
        <f t="shared" si="1"/>
        <v>25</v>
      </c>
      <c r="Y19" s="153"/>
      <c r="Z19" s="11">
        <v>2</v>
      </c>
      <c r="AA19" s="11"/>
      <c r="AB19" s="11">
        <v>2</v>
      </c>
      <c r="AC19" s="11"/>
      <c r="AD19" s="11">
        <v>2</v>
      </c>
      <c r="AE19" s="11"/>
      <c r="AF19" s="11">
        <v>2</v>
      </c>
      <c r="AG19" s="11"/>
      <c r="AH19" s="11">
        <v>2</v>
      </c>
      <c r="AI19" s="11"/>
      <c r="AJ19" s="11">
        <v>2</v>
      </c>
      <c r="AK19" s="11"/>
      <c r="AL19" s="11">
        <v>2</v>
      </c>
      <c r="AM19" s="11"/>
      <c r="AN19" s="11">
        <v>2</v>
      </c>
      <c r="AO19" s="11"/>
      <c r="AP19" s="11">
        <v>2</v>
      </c>
      <c r="AQ19" s="11">
        <v>2</v>
      </c>
      <c r="AR19" s="11">
        <v>2</v>
      </c>
      <c r="AS19" s="11">
        <v>2</v>
      </c>
      <c r="AT19" s="11">
        <v>2</v>
      </c>
      <c r="AU19" s="11">
        <v>2</v>
      </c>
      <c r="AV19" s="11">
        <v>2</v>
      </c>
      <c r="AW19" s="11">
        <v>2</v>
      </c>
      <c r="AX19" s="153"/>
      <c r="AY19" s="23" t="s">
        <v>23</v>
      </c>
      <c r="AZ19" s="11">
        <f t="shared" si="10"/>
        <v>32</v>
      </c>
      <c r="BA19" s="10"/>
      <c r="BB19" s="10"/>
      <c r="BC19" s="28">
        <f t="shared" si="5"/>
        <v>57</v>
      </c>
      <c r="BD19" s="19"/>
      <c r="BE19" s="20"/>
    </row>
    <row r="20" spans="1:57" ht="31.2" x14ac:dyDescent="0.3">
      <c r="A20" s="330"/>
      <c r="B20" s="254" t="s">
        <v>295</v>
      </c>
      <c r="C20" s="236" t="s">
        <v>30</v>
      </c>
      <c r="D20" s="87" t="s">
        <v>22</v>
      </c>
      <c r="E20" s="88">
        <v>1</v>
      </c>
      <c r="F20" s="88">
        <v>1</v>
      </c>
      <c r="G20" s="88">
        <v>1</v>
      </c>
      <c r="H20" s="88">
        <v>1</v>
      </c>
      <c r="I20" s="88">
        <v>1</v>
      </c>
      <c r="J20" s="88">
        <v>1</v>
      </c>
      <c r="K20" s="88">
        <v>1</v>
      </c>
      <c r="L20" s="88">
        <v>1</v>
      </c>
      <c r="M20" s="88">
        <v>1</v>
      </c>
      <c r="N20" s="88">
        <v>1</v>
      </c>
      <c r="O20" s="88">
        <v>1</v>
      </c>
      <c r="P20" s="88">
        <v>1</v>
      </c>
      <c r="Q20" s="88">
        <v>1</v>
      </c>
      <c r="R20" s="88">
        <v>1</v>
      </c>
      <c r="S20" s="88">
        <v>1</v>
      </c>
      <c r="T20" s="88">
        <v>1</v>
      </c>
      <c r="U20" s="88">
        <v>1</v>
      </c>
      <c r="V20" s="23" t="s">
        <v>23</v>
      </c>
      <c r="W20" s="23" t="s">
        <v>23</v>
      </c>
      <c r="X20" s="88">
        <f t="shared" si="1"/>
        <v>17</v>
      </c>
      <c r="Y20" s="88"/>
      <c r="Z20" s="88">
        <v>2</v>
      </c>
      <c r="AA20" s="88">
        <v>2</v>
      </c>
      <c r="AB20" s="88">
        <v>2</v>
      </c>
      <c r="AC20" s="88">
        <v>2</v>
      </c>
      <c r="AD20" s="88">
        <v>2</v>
      </c>
      <c r="AE20" s="88">
        <v>2</v>
      </c>
      <c r="AF20" s="88">
        <v>2</v>
      </c>
      <c r="AG20" s="88">
        <v>2</v>
      </c>
      <c r="AH20" s="88">
        <v>2</v>
      </c>
      <c r="AI20" s="88">
        <v>2</v>
      </c>
      <c r="AJ20" s="88">
        <v>2</v>
      </c>
      <c r="AK20" s="88">
        <v>2</v>
      </c>
      <c r="AL20" s="88">
        <v>2</v>
      </c>
      <c r="AM20" s="88">
        <v>2</v>
      </c>
      <c r="AN20" s="88">
        <v>2</v>
      </c>
      <c r="AO20" s="88">
        <v>2</v>
      </c>
      <c r="AP20" s="88">
        <v>2</v>
      </c>
      <c r="AQ20" s="88">
        <v>2</v>
      </c>
      <c r="AR20" s="88">
        <v>2</v>
      </c>
      <c r="AS20" s="88">
        <v>2</v>
      </c>
      <c r="AT20" s="88">
        <v>2</v>
      </c>
      <c r="AU20" s="88">
        <v>2</v>
      </c>
      <c r="AV20" s="88">
        <v>2</v>
      </c>
      <c r="AW20" s="88">
        <v>2</v>
      </c>
      <c r="AX20" s="88"/>
      <c r="AY20" s="23" t="s">
        <v>23</v>
      </c>
      <c r="AZ20" s="21">
        <f t="shared" si="10"/>
        <v>48</v>
      </c>
      <c r="BA20" s="28"/>
      <c r="BB20" s="28"/>
      <c r="BC20" s="28">
        <f t="shared" si="5"/>
        <v>65</v>
      </c>
      <c r="BD20" s="19"/>
      <c r="BE20" s="20"/>
    </row>
    <row r="21" spans="1:57" ht="31.5" customHeight="1" x14ac:dyDescent="0.3">
      <c r="A21" s="330"/>
      <c r="B21" s="255"/>
      <c r="C21" s="237"/>
      <c r="D21" s="153" t="s">
        <v>24</v>
      </c>
      <c r="E21" s="153"/>
      <c r="F21" s="153">
        <v>1</v>
      </c>
      <c r="G21" s="153"/>
      <c r="H21" s="153">
        <v>1</v>
      </c>
      <c r="I21" s="153"/>
      <c r="J21" s="153">
        <v>1</v>
      </c>
      <c r="K21" s="153"/>
      <c r="L21" s="153">
        <v>1</v>
      </c>
      <c r="M21" s="153"/>
      <c r="N21" s="153">
        <v>1</v>
      </c>
      <c r="O21" s="153">
        <v>1</v>
      </c>
      <c r="P21" s="153"/>
      <c r="Q21" s="153">
        <v>1</v>
      </c>
      <c r="R21" s="153">
        <v>1</v>
      </c>
      <c r="S21" s="153"/>
      <c r="T21" s="153">
        <v>1</v>
      </c>
      <c r="U21" s="153"/>
      <c r="V21" s="23" t="s">
        <v>23</v>
      </c>
      <c r="W21" s="23" t="s">
        <v>23</v>
      </c>
      <c r="X21" s="153">
        <f t="shared" si="1"/>
        <v>9</v>
      </c>
      <c r="Y21" s="153"/>
      <c r="Z21" s="11">
        <v>1</v>
      </c>
      <c r="AA21" s="11">
        <v>1</v>
      </c>
      <c r="AB21" s="11">
        <v>1</v>
      </c>
      <c r="AC21" s="11">
        <v>1</v>
      </c>
      <c r="AD21" s="11">
        <v>1</v>
      </c>
      <c r="AE21" s="11">
        <v>1</v>
      </c>
      <c r="AF21" s="11">
        <v>1</v>
      </c>
      <c r="AG21" s="11">
        <v>1</v>
      </c>
      <c r="AH21" s="11">
        <v>1</v>
      </c>
      <c r="AI21" s="11">
        <v>1</v>
      </c>
      <c r="AJ21" s="11">
        <v>1</v>
      </c>
      <c r="AK21" s="11">
        <v>1</v>
      </c>
      <c r="AL21" s="11">
        <v>1</v>
      </c>
      <c r="AM21" s="11">
        <v>1</v>
      </c>
      <c r="AN21" s="11">
        <v>1</v>
      </c>
      <c r="AO21" s="11">
        <v>1</v>
      </c>
      <c r="AP21" s="11">
        <v>1</v>
      </c>
      <c r="AQ21" s="11">
        <v>1</v>
      </c>
      <c r="AR21" s="11">
        <v>1</v>
      </c>
      <c r="AS21" s="11">
        <v>1</v>
      </c>
      <c r="AT21" s="11">
        <v>1</v>
      </c>
      <c r="AU21" s="11">
        <v>1</v>
      </c>
      <c r="AV21" s="11">
        <v>1</v>
      </c>
      <c r="AW21" s="11">
        <v>1</v>
      </c>
      <c r="AX21" s="153"/>
      <c r="AY21" s="23" t="s">
        <v>23</v>
      </c>
      <c r="AZ21" s="11">
        <f t="shared" si="10"/>
        <v>24</v>
      </c>
      <c r="BA21" s="10"/>
      <c r="BB21" s="10"/>
      <c r="BC21" s="28">
        <f t="shared" si="5"/>
        <v>33</v>
      </c>
      <c r="BD21" s="19"/>
      <c r="BE21" s="20"/>
    </row>
    <row r="22" spans="1:57" ht="31.5" customHeight="1" x14ac:dyDescent="0.3">
      <c r="A22" s="330"/>
      <c r="B22" s="254" t="s">
        <v>296</v>
      </c>
      <c r="C22" s="236" t="s">
        <v>71</v>
      </c>
      <c r="D22" s="87" t="s">
        <v>22</v>
      </c>
      <c r="E22" s="88">
        <v>2</v>
      </c>
      <c r="F22" s="88">
        <v>2</v>
      </c>
      <c r="G22" s="88">
        <v>2</v>
      </c>
      <c r="H22" s="88">
        <v>2</v>
      </c>
      <c r="I22" s="88">
        <v>2</v>
      </c>
      <c r="J22" s="88">
        <v>2</v>
      </c>
      <c r="K22" s="88">
        <v>2</v>
      </c>
      <c r="L22" s="88">
        <v>2</v>
      </c>
      <c r="M22" s="88">
        <v>2</v>
      </c>
      <c r="N22" s="88">
        <v>2</v>
      </c>
      <c r="O22" s="88">
        <v>2</v>
      </c>
      <c r="P22" s="88">
        <v>2</v>
      </c>
      <c r="Q22" s="88">
        <v>2</v>
      </c>
      <c r="R22" s="88">
        <v>2</v>
      </c>
      <c r="S22" s="88">
        <v>2</v>
      </c>
      <c r="T22" s="88">
        <v>2</v>
      </c>
      <c r="U22" s="88">
        <v>2</v>
      </c>
      <c r="V22" s="23" t="s">
        <v>23</v>
      </c>
      <c r="W22" s="23" t="s">
        <v>23</v>
      </c>
      <c r="X22" s="88">
        <f t="shared" si="1"/>
        <v>34</v>
      </c>
      <c r="Y22" s="88"/>
      <c r="Z22" s="88">
        <v>2</v>
      </c>
      <c r="AA22" s="88">
        <v>2</v>
      </c>
      <c r="AB22" s="88">
        <v>2</v>
      </c>
      <c r="AC22" s="88">
        <v>2</v>
      </c>
      <c r="AD22" s="88">
        <v>2</v>
      </c>
      <c r="AE22" s="88">
        <v>2</v>
      </c>
      <c r="AF22" s="88">
        <v>2</v>
      </c>
      <c r="AG22" s="88">
        <v>2</v>
      </c>
      <c r="AH22" s="88">
        <v>2</v>
      </c>
      <c r="AI22" s="88">
        <v>2</v>
      </c>
      <c r="AJ22" s="88">
        <v>2</v>
      </c>
      <c r="AK22" s="88">
        <v>2</v>
      </c>
      <c r="AL22" s="88">
        <v>2</v>
      </c>
      <c r="AM22" s="88">
        <v>2</v>
      </c>
      <c r="AN22" s="88">
        <v>2</v>
      </c>
      <c r="AO22" s="88">
        <v>2</v>
      </c>
      <c r="AP22" s="88">
        <v>2</v>
      </c>
      <c r="AQ22" s="88">
        <v>2</v>
      </c>
      <c r="AR22" s="88">
        <v>2</v>
      </c>
      <c r="AS22" s="88">
        <v>2</v>
      </c>
      <c r="AT22" s="88">
        <v>2</v>
      </c>
      <c r="AU22" s="88">
        <v>2</v>
      </c>
      <c r="AV22" s="88">
        <v>2</v>
      </c>
      <c r="AW22" s="88">
        <v>2</v>
      </c>
      <c r="AX22" s="88"/>
      <c r="AY22" s="23" t="s">
        <v>23</v>
      </c>
      <c r="AZ22" s="21">
        <f t="shared" si="10"/>
        <v>48</v>
      </c>
      <c r="BA22" s="28"/>
      <c r="BB22" s="28"/>
      <c r="BC22" s="28">
        <f t="shared" si="5"/>
        <v>82</v>
      </c>
      <c r="BD22" s="19"/>
      <c r="BE22" s="20"/>
    </row>
    <row r="23" spans="1:57" ht="31.2" x14ac:dyDescent="0.3">
      <c r="A23" s="330"/>
      <c r="B23" s="255"/>
      <c r="C23" s="237"/>
      <c r="D23" s="153" t="s">
        <v>24</v>
      </c>
      <c r="E23" s="153">
        <v>1</v>
      </c>
      <c r="F23" s="153">
        <v>1</v>
      </c>
      <c r="G23" s="153">
        <v>1</v>
      </c>
      <c r="H23" s="153">
        <v>1</v>
      </c>
      <c r="I23" s="153">
        <v>1</v>
      </c>
      <c r="J23" s="153">
        <v>1</v>
      </c>
      <c r="K23" s="153">
        <v>1</v>
      </c>
      <c r="L23" s="153">
        <v>1</v>
      </c>
      <c r="M23" s="153">
        <v>1</v>
      </c>
      <c r="N23" s="153">
        <v>1</v>
      </c>
      <c r="O23" s="153">
        <v>1</v>
      </c>
      <c r="P23" s="153">
        <v>1</v>
      </c>
      <c r="Q23" s="153">
        <v>1</v>
      </c>
      <c r="R23" s="153">
        <v>1</v>
      </c>
      <c r="S23" s="153">
        <v>1</v>
      </c>
      <c r="T23" s="153">
        <v>1</v>
      </c>
      <c r="U23" s="153">
        <v>1</v>
      </c>
      <c r="V23" s="23" t="s">
        <v>23</v>
      </c>
      <c r="W23" s="23" t="s">
        <v>23</v>
      </c>
      <c r="X23" s="153">
        <f t="shared" si="1"/>
        <v>17</v>
      </c>
      <c r="Y23" s="153"/>
      <c r="Z23" s="11">
        <v>1</v>
      </c>
      <c r="AA23" s="11">
        <v>1</v>
      </c>
      <c r="AB23" s="11">
        <v>1</v>
      </c>
      <c r="AC23" s="11">
        <v>1</v>
      </c>
      <c r="AD23" s="11">
        <v>1</v>
      </c>
      <c r="AE23" s="11">
        <v>1</v>
      </c>
      <c r="AF23" s="11">
        <v>1</v>
      </c>
      <c r="AG23" s="11">
        <v>1</v>
      </c>
      <c r="AH23" s="11">
        <v>1</v>
      </c>
      <c r="AI23" s="11">
        <v>1</v>
      </c>
      <c r="AJ23" s="11">
        <v>1</v>
      </c>
      <c r="AK23" s="11">
        <v>1</v>
      </c>
      <c r="AL23" s="11">
        <v>1</v>
      </c>
      <c r="AM23" s="11">
        <v>1</v>
      </c>
      <c r="AN23" s="11">
        <v>1</v>
      </c>
      <c r="AO23" s="11">
        <v>1</v>
      </c>
      <c r="AP23" s="11">
        <v>1</v>
      </c>
      <c r="AQ23" s="11">
        <v>1</v>
      </c>
      <c r="AR23" s="11">
        <v>1</v>
      </c>
      <c r="AS23" s="11">
        <v>1</v>
      </c>
      <c r="AT23" s="11">
        <v>1</v>
      </c>
      <c r="AU23" s="11">
        <v>1</v>
      </c>
      <c r="AV23" s="11">
        <v>1</v>
      </c>
      <c r="AW23" s="11">
        <v>1</v>
      </c>
      <c r="AX23" s="153"/>
      <c r="AY23" s="23" t="s">
        <v>23</v>
      </c>
      <c r="AZ23" s="11">
        <f t="shared" si="10"/>
        <v>24</v>
      </c>
      <c r="BA23" s="10"/>
      <c r="BB23" s="10"/>
      <c r="BC23" s="28">
        <f t="shared" si="5"/>
        <v>41</v>
      </c>
      <c r="BD23" s="19"/>
      <c r="BE23" s="20"/>
    </row>
    <row r="24" spans="1:57" ht="31.5" customHeight="1" x14ac:dyDescent="0.3">
      <c r="A24" s="330"/>
      <c r="B24" s="254" t="s">
        <v>297</v>
      </c>
      <c r="C24" s="236" t="s">
        <v>32</v>
      </c>
      <c r="D24" s="87" t="s">
        <v>22</v>
      </c>
      <c r="E24" s="88">
        <v>2</v>
      </c>
      <c r="F24" s="88">
        <v>2</v>
      </c>
      <c r="G24" s="88">
        <v>2</v>
      </c>
      <c r="H24" s="88">
        <v>2</v>
      </c>
      <c r="I24" s="88">
        <v>2</v>
      </c>
      <c r="J24" s="88">
        <v>2</v>
      </c>
      <c r="K24" s="88">
        <v>2</v>
      </c>
      <c r="L24" s="88">
        <v>2</v>
      </c>
      <c r="M24" s="88">
        <v>2</v>
      </c>
      <c r="N24" s="88">
        <v>2</v>
      </c>
      <c r="O24" s="88">
        <v>2</v>
      </c>
      <c r="P24" s="88">
        <v>2</v>
      </c>
      <c r="Q24" s="88">
        <v>2</v>
      </c>
      <c r="R24" s="88">
        <v>2</v>
      </c>
      <c r="S24" s="88">
        <v>2</v>
      </c>
      <c r="T24" s="88">
        <v>2</v>
      </c>
      <c r="U24" s="88">
        <v>2</v>
      </c>
      <c r="V24" s="23" t="s">
        <v>23</v>
      </c>
      <c r="W24" s="23" t="s">
        <v>23</v>
      </c>
      <c r="X24" s="88">
        <f t="shared" si="1"/>
        <v>34</v>
      </c>
      <c r="Y24" s="88"/>
      <c r="Z24" s="88">
        <v>2</v>
      </c>
      <c r="AA24" s="88">
        <v>2</v>
      </c>
      <c r="AB24" s="88">
        <v>2</v>
      </c>
      <c r="AC24" s="88">
        <v>2</v>
      </c>
      <c r="AD24" s="88">
        <v>2</v>
      </c>
      <c r="AE24" s="88">
        <v>2</v>
      </c>
      <c r="AF24" s="88">
        <v>2</v>
      </c>
      <c r="AG24" s="88">
        <v>2</v>
      </c>
      <c r="AH24" s="88">
        <v>2</v>
      </c>
      <c r="AI24" s="88">
        <v>2</v>
      </c>
      <c r="AJ24" s="88">
        <v>2</v>
      </c>
      <c r="AK24" s="88">
        <v>2</v>
      </c>
      <c r="AL24" s="88">
        <v>2</v>
      </c>
      <c r="AM24" s="88">
        <v>2</v>
      </c>
      <c r="AN24" s="88">
        <v>2</v>
      </c>
      <c r="AO24" s="88">
        <v>2</v>
      </c>
      <c r="AP24" s="88">
        <v>2</v>
      </c>
      <c r="AQ24" s="88">
        <v>2</v>
      </c>
      <c r="AR24" s="88">
        <v>2</v>
      </c>
      <c r="AS24" s="88">
        <v>2</v>
      </c>
      <c r="AT24" s="88">
        <v>2</v>
      </c>
      <c r="AU24" s="88">
        <v>2</v>
      </c>
      <c r="AV24" s="88">
        <v>2</v>
      </c>
      <c r="AW24" s="88">
        <v>2</v>
      </c>
      <c r="AX24" s="88"/>
      <c r="AY24" s="23" t="s">
        <v>23</v>
      </c>
      <c r="AZ24" s="21">
        <f>SUM(Z24:AX24)</f>
        <v>48</v>
      </c>
      <c r="BA24" s="28"/>
      <c r="BB24" s="28"/>
      <c r="BC24" s="28">
        <f t="shared" si="5"/>
        <v>82</v>
      </c>
      <c r="BD24" s="19"/>
      <c r="BE24" s="20"/>
    </row>
    <row r="25" spans="1:57" ht="31.2" x14ac:dyDescent="0.3">
      <c r="A25" s="330"/>
      <c r="B25" s="255"/>
      <c r="C25" s="237"/>
      <c r="D25" s="153" t="s">
        <v>24</v>
      </c>
      <c r="E25" s="153">
        <v>1</v>
      </c>
      <c r="F25" s="153">
        <v>1</v>
      </c>
      <c r="G25" s="153">
        <v>1</v>
      </c>
      <c r="H25" s="153">
        <v>1</v>
      </c>
      <c r="I25" s="153">
        <v>1</v>
      </c>
      <c r="J25" s="153">
        <v>1</v>
      </c>
      <c r="K25" s="153">
        <v>1</v>
      </c>
      <c r="L25" s="153">
        <v>1</v>
      </c>
      <c r="M25" s="153">
        <v>1</v>
      </c>
      <c r="N25" s="153">
        <v>1</v>
      </c>
      <c r="O25" s="153">
        <v>1</v>
      </c>
      <c r="P25" s="153">
        <v>1</v>
      </c>
      <c r="Q25" s="153">
        <v>1</v>
      </c>
      <c r="R25" s="153">
        <v>1</v>
      </c>
      <c r="S25" s="153">
        <v>1</v>
      </c>
      <c r="T25" s="153">
        <v>1</v>
      </c>
      <c r="U25" s="153">
        <v>1</v>
      </c>
      <c r="V25" s="23" t="s">
        <v>23</v>
      </c>
      <c r="W25" s="23" t="s">
        <v>23</v>
      </c>
      <c r="X25" s="153">
        <f t="shared" si="1"/>
        <v>17</v>
      </c>
      <c r="Y25" s="153"/>
      <c r="Z25" s="11">
        <v>1</v>
      </c>
      <c r="AA25" s="11">
        <v>1</v>
      </c>
      <c r="AB25" s="11">
        <v>1</v>
      </c>
      <c r="AC25" s="11">
        <v>1</v>
      </c>
      <c r="AD25" s="11">
        <v>1</v>
      </c>
      <c r="AE25" s="11">
        <v>1</v>
      </c>
      <c r="AF25" s="11">
        <v>1</v>
      </c>
      <c r="AG25" s="11">
        <v>1</v>
      </c>
      <c r="AH25" s="11">
        <v>1</v>
      </c>
      <c r="AI25" s="11">
        <v>1</v>
      </c>
      <c r="AJ25" s="11">
        <v>1</v>
      </c>
      <c r="AK25" s="11">
        <v>1</v>
      </c>
      <c r="AL25" s="11">
        <v>1</v>
      </c>
      <c r="AM25" s="11">
        <v>1</v>
      </c>
      <c r="AN25" s="11">
        <v>1</v>
      </c>
      <c r="AO25" s="11">
        <v>1</v>
      </c>
      <c r="AP25" s="11">
        <v>1</v>
      </c>
      <c r="AQ25" s="11">
        <v>1</v>
      </c>
      <c r="AR25" s="11">
        <v>1</v>
      </c>
      <c r="AS25" s="11">
        <v>1</v>
      </c>
      <c r="AT25" s="11">
        <v>1</v>
      </c>
      <c r="AU25" s="11">
        <v>1</v>
      </c>
      <c r="AV25" s="11">
        <v>1</v>
      </c>
      <c r="AW25" s="11">
        <v>1</v>
      </c>
      <c r="AX25" s="153"/>
      <c r="AY25" s="23" t="s">
        <v>23</v>
      </c>
      <c r="AZ25" s="11">
        <f>SUM(Z25:AX25)</f>
        <v>24</v>
      </c>
      <c r="BA25" s="10"/>
      <c r="BB25" s="10"/>
      <c r="BC25" s="28">
        <f t="shared" si="5"/>
        <v>41</v>
      </c>
      <c r="BD25" s="19"/>
      <c r="BE25" s="20"/>
    </row>
    <row r="26" spans="1:57" ht="31.2" x14ac:dyDescent="0.3">
      <c r="A26" s="330"/>
      <c r="B26" s="254" t="s">
        <v>298</v>
      </c>
      <c r="C26" s="236" t="s">
        <v>33</v>
      </c>
      <c r="D26" s="87" t="s">
        <v>22</v>
      </c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23" t="s">
        <v>23</v>
      </c>
      <c r="W26" s="23" t="s">
        <v>23</v>
      </c>
      <c r="X26" s="88">
        <f t="shared" si="1"/>
        <v>0</v>
      </c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23" t="s">
        <v>23</v>
      </c>
      <c r="AZ26" s="21">
        <f t="shared" ref="AZ26:AZ31" si="11">SUM(Z26:AX26)</f>
        <v>0</v>
      </c>
      <c r="BA26" s="28"/>
      <c r="BB26" s="28"/>
      <c r="BC26" s="28">
        <f t="shared" si="5"/>
        <v>0</v>
      </c>
      <c r="BD26" s="19"/>
      <c r="BE26" s="20"/>
    </row>
    <row r="27" spans="1:57" ht="31.2" x14ac:dyDescent="0.3">
      <c r="A27" s="330"/>
      <c r="B27" s="255"/>
      <c r="C27" s="237"/>
      <c r="D27" s="153" t="s">
        <v>24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23" t="s">
        <v>23</v>
      </c>
      <c r="W27" s="23" t="s">
        <v>23</v>
      </c>
      <c r="X27" s="153">
        <f t="shared" si="1"/>
        <v>0</v>
      </c>
      <c r="Y27" s="153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23" t="s">
        <v>23</v>
      </c>
      <c r="AZ27" s="11">
        <f t="shared" si="11"/>
        <v>0</v>
      </c>
      <c r="BA27" s="10"/>
      <c r="BB27" s="10"/>
      <c r="BC27" s="28">
        <f t="shared" si="5"/>
        <v>0</v>
      </c>
      <c r="BD27" s="19"/>
      <c r="BE27" s="20"/>
    </row>
    <row r="28" spans="1:57" ht="31.5" customHeight="1" x14ac:dyDescent="0.3">
      <c r="A28" s="330"/>
      <c r="B28" s="254" t="s">
        <v>299</v>
      </c>
      <c r="C28" s="236" t="s">
        <v>34</v>
      </c>
      <c r="D28" s="87" t="s">
        <v>22</v>
      </c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23" t="s">
        <v>23</v>
      </c>
      <c r="W28" s="23" t="s">
        <v>23</v>
      </c>
      <c r="X28" s="88">
        <f t="shared" si="1"/>
        <v>0</v>
      </c>
      <c r="Y28" s="88"/>
      <c r="Z28" s="88">
        <v>2</v>
      </c>
      <c r="AA28" s="88"/>
      <c r="AB28" s="88">
        <v>2</v>
      </c>
      <c r="AC28" s="88"/>
      <c r="AD28" s="88">
        <v>2</v>
      </c>
      <c r="AE28" s="88"/>
      <c r="AF28" s="88">
        <v>2</v>
      </c>
      <c r="AG28" s="88"/>
      <c r="AH28" s="88">
        <v>2</v>
      </c>
      <c r="AI28" s="88"/>
      <c r="AJ28" s="88">
        <v>2</v>
      </c>
      <c r="AK28" s="88"/>
      <c r="AL28" s="88">
        <v>2</v>
      </c>
      <c r="AM28" s="88"/>
      <c r="AN28" s="88">
        <v>2</v>
      </c>
      <c r="AO28" s="88"/>
      <c r="AP28" s="88">
        <v>2</v>
      </c>
      <c r="AQ28" s="88"/>
      <c r="AR28" s="88">
        <v>2</v>
      </c>
      <c r="AS28" s="88"/>
      <c r="AT28" s="88">
        <v>2</v>
      </c>
      <c r="AU28" s="88"/>
      <c r="AV28" s="88">
        <v>2</v>
      </c>
      <c r="AW28" s="88"/>
      <c r="AX28" s="88"/>
      <c r="AY28" s="23" t="s">
        <v>23</v>
      </c>
      <c r="AZ28" s="21">
        <f t="shared" si="11"/>
        <v>24</v>
      </c>
      <c r="BA28" s="28"/>
      <c r="BB28" s="28"/>
      <c r="BC28" s="28">
        <f t="shared" si="5"/>
        <v>24</v>
      </c>
      <c r="BD28" s="19"/>
      <c r="BE28" s="20"/>
    </row>
    <row r="29" spans="1:57" ht="31.2" x14ac:dyDescent="0.3">
      <c r="A29" s="330"/>
      <c r="B29" s="255"/>
      <c r="C29" s="237"/>
      <c r="D29" s="153" t="s">
        <v>24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23" t="s">
        <v>23</v>
      </c>
      <c r="W29" s="23" t="s">
        <v>23</v>
      </c>
      <c r="X29" s="153">
        <f t="shared" si="1"/>
        <v>0</v>
      </c>
      <c r="Y29" s="153"/>
      <c r="Z29" s="11">
        <v>1</v>
      </c>
      <c r="AA29" s="11"/>
      <c r="AB29" s="153">
        <v>1</v>
      </c>
      <c r="AC29" s="153"/>
      <c r="AD29" s="153">
        <v>1</v>
      </c>
      <c r="AE29" s="153"/>
      <c r="AF29" s="153">
        <v>1</v>
      </c>
      <c r="AG29" s="153"/>
      <c r="AH29" s="153">
        <v>1</v>
      </c>
      <c r="AI29" s="153"/>
      <c r="AJ29" s="153">
        <v>1</v>
      </c>
      <c r="AK29" s="153"/>
      <c r="AL29" s="153">
        <v>1</v>
      </c>
      <c r="AM29" s="153"/>
      <c r="AN29" s="153">
        <v>1</v>
      </c>
      <c r="AO29" s="153"/>
      <c r="AP29" s="153"/>
      <c r="AQ29" s="153">
        <v>1</v>
      </c>
      <c r="AR29" s="153"/>
      <c r="AS29" s="153">
        <v>1</v>
      </c>
      <c r="AT29" s="153"/>
      <c r="AU29" s="11">
        <v>1</v>
      </c>
      <c r="AV29" s="153"/>
      <c r="AW29" s="153">
        <v>1</v>
      </c>
      <c r="AX29" s="153"/>
      <c r="AY29" s="23" t="s">
        <v>23</v>
      </c>
      <c r="AZ29" s="11">
        <f>SUM(Z29:AX29)</f>
        <v>12</v>
      </c>
      <c r="BA29" s="10"/>
      <c r="BB29" s="10"/>
      <c r="BC29" s="28">
        <f t="shared" si="5"/>
        <v>12</v>
      </c>
      <c r="BD29" s="19"/>
      <c r="BE29" s="20"/>
    </row>
    <row r="30" spans="1:57" ht="31.2" x14ac:dyDescent="0.3">
      <c r="A30" s="330"/>
      <c r="B30" s="254" t="s">
        <v>84</v>
      </c>
      <c r="C30" s="236" t="s">
        <v>31</v>
      </c>
      <c r="D30" s="87" t="s">
        <v>22</v>
      </c>
      <c r="E30" s="88">
        <v>3</v>
      </c>
      <c r="F30" s="88">
        <v>3</v>
      </c>
      <c r="G30" s="88">
        <v>3</v>
      </c>
      <c r="H30" s="88">
        <v>3</v>
      </c>
      <c r="I30" s="88">
        <v>3</v>
      </c>
      <c r="J30" s="88">
        <v>3</v>
      </c>
      <c r="K30" s="88">
        <v>3</v>
      </c>
      <c r="L30" s="88">
        <v>3</v>
      </c>
      <c r="M30" s="88">
        <v>3</v>
      </c>
      <c r="N30" s="88">
        <v>3</v>
      </c>
      <c r="O30" s="88">
        <v>3</v>
      </c>
      <c r="P30" s="88">
        <v>3</v>
      </c>
      <c r="Q30" s="88">
        <v>3</v>
      </c>
      <c r="R30" s="88">
        <v>3</v>
      </c>
      <c r="S30" s="88">
        <v>3</v>
      </c>
      <c r="T30" s="88">
        <v>3</v>
      </c>
      <c r="U30" s="88">
        <v>3</v>
      </c>
      <c r="V30" s="23" t="s">
        <v>23</v>
      </c>
      <c r="W30" s="23" t="s">
        <v>23</v>
      </c>
      <c r="X30" s="88">
        <f t="shared" si="1"/>
        <v>51</v>
      </c>
      <c r="Y30" s="88"/>
      <c r="Z30" s="88">
        <v>2</v>
      </c>
      <c r="AA30" s="88">
        <v>4</v>
      </c>
      <c r="AB30" s="88">
        <v>2</v>
      </c>
      <c r="AC30" s="88">
        <v>4</v>
      </c>
      <c r="AD30" s="88">
        <v>2</v>
      </c>
      <c r="AE30" s="88">
        <v>4</v>
      </c>
      <c r="AF30" s="88">
        <v>2</v>
      </c>
      <c r="AG30" s="88">
        <v>4</v>
      </c>
      <c r="AH30" s="88">
        <v>2</v>
      </c>
      <c r="AI30" s="88">
        <v>4</v>
      </c>
      <c r="AJ30" s="88">
        <v>2</v>
      </c>
      <c r="AK30" s="88">
        <v>4</v>
      </c>
      <c r="AL30" s="88">
        <v>2</v>
      </c>
      <c r="AM30" s="88">
        <v>4</v>
      </c>
      <c r="AN30" s="88">
        <v>2</v>
      </c>
      <c r="AO30" s="88">
        <v>4</v>
      </c>
      <c r="AP30" s="88">
        <v>2</v>
      </c>
      <c r="AQ30" s="88">
        <v>4</v>
      </c>
      <c r="AR30" s="88">
        <v>2</v>
      </c>
      <c r="AS30" s="88">
        <v>4</v>
      </c>
      <c r="AT30" s="88">
        <v>2</v>
      </c>
      <c r="AU30" s="88">
        <v>4</v>
      </c>
      <c r="AV30" s="88">
        <v>2</v>
      </c>
      <c r="AW30" s="88">
        <v>4</v>
      </c>
      <c r="AX30" s="88"/>
      <c r="AY30" s="23" t="s">
        <v>23</v>
      </c>
      <c r="AZ30" s="21">
        <f>SUM(Z30:AX30)</f>
        <v>72</v>
      </c>
      <c r="BA30" s="28"/>
      <c r="BB30" s="28"/>
      <c r="BC30" s="28">
        <f t="shared" si="5"/>
        <v>123</v>
      </c>
      <c r="BD30" s="19"/>
      <c r="BE30" s="20"/>
    </row>
    <row r="31" spans="1:57" ht="31.2" x14ac:dyDescent="0.3">
      <c r="A31" s="330"/>
      <c r="B31" s="255"/>
      <c r="C31" s="237"/>
      <c r="D31" s="153" t="s">
        <v>24</v>
      </c>
      <c r="E31" s="153">
        <v>2</v>
      </c>
      <c r="F31" s="153">
        <v>1</v>
      </c>
      <c r="G31" s="153">
        <v>2</v>
      </c>
      <c r="H31" s="153">
        <v>1</v>
      </c>
      <c r="I31" s="153">
        <v>2</v>
      </c>
      <c r="J31" s="153">
        <v>1</v>
      </c>
      <c r="K31" s="153">
        <v>2</v>
      </c>
      <c r="L31" s="153">
        <v>1</v>
      </c>
      <c r="M31" s="153">
        <v>2</v>
      </c>
      <c r="N31" s="153">
        <v>1</v>
      </c>
      <c r="O31" s="153">
        <v>2</v>
      </c>
      <c r="P31" s="153">
        <v>1</v>
      </c>
      <c r="Q31" s="153">
        <v>2</v>
      </c>
      <c r="R31" s="153">
        <v>1</v>
      </c>
      <c r="S31" s="153">
        <v>2</v>
      </c>
      <c r="T31" s="153">
        <v>1</v>
      </c>
      <c r="U31" s="153">
        <v>1</v>
      </c>
      <c r="V31" s="23" t="s">
        <v>23</v>
      </c>
      <c r="W31" s="23" t="s">
        <v>23</v>
      </c>
      <c r="X31" s="153">
        <f t="shared" si="1"/>
        <v>25</v>
      </c>
      <c r="Y31" s="153"/>
      <c r="Z31" s="11">
        <v>2</v>
      </c>
      <c r="AA31" s="11"/>
      <c r="AB31" s="11">
        <v>2</v>
      </c>
      <c r="AC31" s="11"/>
      <c r="AD31" s="11">
        <v>2</v>
      </c>
      <c r="AE31" s="11"/>
      <c r="AF31" s="11">
        <v>2</v>
      </c>
      <c r="AG31" s="11"/>
      <c r="AH31" s="11">
        <v>2</v>
      </c>
      <c r="AI31" s="11"/>
      <c r="AJ31" s="11">
        <v>2</v>
      </c>
      <c r="AK31" s="11"/>
      <c r="AL31" s="11">
        <v>2</v>
      </c>
      <c r="AM31" s="11"/>
      <c r="AN31" s="11">
        <v>2</v>
      </c>
      <c r="AO31" s="11"/>
      <c r="AP31" s="11">
        <v>2</v>
      </c>
      <c r="AQ31" s="11">
        <v>2</v>
      </c>
      <c r="AR31" s="11">
        <v>2</v>
      </c>
      <c r="AS31" s="11">
        <v>2</v>
      </c>
      <c r="AT31" s="11">
        <v>2</v>
      </c>
      <c r="AU31" s="11">
        <v>2</v>
      </c>
      <c r="AV31" s="11">
        <v>2</v>
      </c>
      <c r="AW31" s="11">
        <v>2</v>
      </c>
      <c r="AX31" s="153"/>
      <c r="AY31" s="23" t="s">
        <v>23</v>
      </c>
      <c r="AZ31" s="11">
        <f t="shared" si="11"/>
        <v>32</v>
      </c>
      <c r="BA31" s="10"/>
      <c r="BB31" s="10"/>
      <c r="BC31" s="28">
        <f t="shared" si="5"/>
        <v>57</v>
      </c>
      <c r="BD31" s="19"/>
      <c r="BE31" s="20"/>
    </row>
    <row r="32" spans="1:57" ht="31.5" customHeight="1" x14ac:dyDescent="0.3">
      <c r="A32" s="330"/>
      <c r="B32" s="254" t="s">
        <v>85</v>
      </c>
      <c r="C32" s="236" t="s">
        <v>300</v>
      </c>
      <c r="D32" s="87" t="s">
        <v>22</v>
      </c>
      <c r="E32" s="88">
        <v>1</v>
      </c>
      <c r="F32" s="88">
        <v>1</v>
      </c>
      <c r="G32" s="88">
        <v>1</v>
      </c>
      <c r="H32" s="88">
        <v>1</v>
      </c>
      <c r="I32" s="88">
        <v>1</v>
      </c>
      <c r="J32" s="88">
        <v>1</v>
      </c>
      <c r="K32" s="88">
        <v>1</v>
      </c>
      <c r="L32" s="88">
        <v>1</v>
      </c>
      <c r="M32" s="88">
        <v>1</v>
      </c>
      <c r="N32" s="88">
        <v>1</v>
      </c>
      <c r="O32" s="88">
        <v>1</v>
      </c>
      <c r="P32" s="88">
        <v>1</v>
      </c>
      <c r="Q32" s="88">
        <v>1</v>
      </c>
      <c r="R32" s="88">
        <v>1</v>
      </c>
      <c r="S32" s="88">
        <v>1</v>
      </c>
      <c r="T32" s="88">
        <v>1</v>
      </c>
      <c r="U32" s="88">
        <v>1</v>
      </c>
      <c r="V32" s="23" t="s">
        <v>23</v>
      </c>
      <c r="W32" s="23" t="s">
        <v>23</v>
      </c>
      <c r="X32" s="88">
        <f t="shared" si="1"/>
        <v>17</v>
      </c>
      <c r="Y32" s="88"/>
      <c r="Z32" s="88"/>
      <c r="AA32" s="88">
        <v>2</v>
      </c>
      <c r="AB32" s="88"/>
      <c r="AC32" s="88">
        <v>2</v>
      </c>
      <c r="AD32" s="88"/>
      <c r="AE32" s="88">
        <v>2</v>
      </c>
      <c r="AF32" s="88"/>
      <c r="AG32" s="88">
        <v>2</v>
      </c>
      <c r="AH32" s="88"/>
      <c r="AI32" s="88">
        <v>2</v>
      </c>
      <c r="AJ32" s="88"/>
      <c r="AK32" s="88">
        <v>2</v>
      </c>
      <c r="AL32" s="88"/>
      <c r="AM32" s="88">
        <v>2</v>
      </c>
      <c r="AN32" s="88"/>
      <c r="AO32" s="88">
        <v>2</v>
      </c>
      <c r="AP32" s="88"/>
      <c r="AQ32" s="88">
        <v>2</v>
      </c>
      <c r="AR32" s="88"/>
      <c r="AS32" s="88">
        <v>2</v>
      </c>
      <c r="AT32" s="88"/>
      <c r="AU32" s="88">
        <v>2</v>
      </c>
      <c r="AV32" s="88"/>
      <c r="AW32" s="88">
        <v>2</v>
      </c>
      <c r="AX32" s="88"/>
      <c r="AY32" s="23" t="s">
        <v>23</v>
      </c>
      <c r="AZ32" s="21">
        <f>SUM(Z32:AX32)</f>
        <v>24</v>
      </c>
      <c r="BA32" s="28"/>
      <c r="BB32" s="28"/>
      <c r="BC32" s="28">
        <f t="shared" si="5"/>
        <v>41</v>
      </c>
      <c r="BD32" s="19"/>
      <c r="BE32" s="20"/>
    </row>
    <row r="33" spans="1:57" ht="31.5" customHeight="1" x14ac:dyDescent="0.3">
      <c r="A33" s="330"/>
      <c r="B33" s="255"/>
      <c r="C33" s="237"/>
      <c r="D33" s="153" t="s">
        <v>24</v>
      </c>
      <c r="E33" s="153">
        <v>1</v>
      </c>
      <c r="F33" s="153">
        <v>1</v>
      </c>
      <c r="G33" s="153"/>
      <c r="H33" s="153">
        <v>1</v>
      </c>
      <c r="I33" s="153"/>
      <c r="J33" s="153">
        <v>1</v>
      </c>
      <c r="K33" s="153"/>
      <c r="L33" s="153">
        <v>1</v>
      </c>
      <c r="M33" s="153"/>
      <c r="N33" s="153">
        <v>1</v>
      </c>
      <c r="O33" s="153"/>
      <c r="P33" s="153">
        <v>1</v>
      </c>
      <c r="Q33" s="153"/>
      <c r="R33" s="153">
        <v>1</v>
      </c>
      <c r="S33" s="153"/>
      <c r="T33" s="153">
        <v>1</v>
      </c>
      <c r="U33" s="153">
        <v>1</v>
      </c>
      <c r="V33" s="23" t="s">
        <v>23</v>
      </c>
      <c r="W33" s="23" t="s">
        <v>23</v>
      </c>
      <c r="X33" s="153">
        <f t="shared" si="1"/>
        <v>10</v>
      </c>
      <c r="Y33" s="153"/>
      <c r="Z33" s="11"/>
      <c r="AA33" s="11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1"/>
      <c r="AV33" s="153"/>
      <c r="AW33" s="153"/>
      <c r="AX33" s="153"/>
      <c r="AY33" s="23" t="s">
        <v>23</v>
      </c>
      <c r="AZ33" s="11">
        <f>SUM(Z33:AX33)</f>
        <v>0</v>
      </c>
      <c r="BA33" s="10"/>
      <c r="BB33" s="10"/>
      <c r="BC33" s="28">
        <f t="shared" si="5"/>
        <v>10</v>
      </c>
      <c r="BD33" s="19"/>
      <c r="BE33" s="20"/>
    </row>
    <row r="34" spans="1:57" ht="31.5" customHeight="1" x14ac:dyDescent="0.3">
      <c r="A34" s="330"/>
      <c r="B34" s="238" t="s">
        <v>143</v>
      </c>
      <c r="C34" s="256" t="s">
        <v>36</v>
      </c>
      <c r="D34" s="84" t="s">
        <v>22</v>
      </c>
      <c r="E34" s="84">
        <f>SUM(E36,E38,E40)</f>
        <v>5</v>
      </c>
      <c r="F34" s="84">
        <f t="shared" ref="F34:U34" si="12">SUM(F36,F38,F40)</f>
        <v>5</v>
      </c>
      <c r="G34" s="84">
        <f t="shared" si="12"/>
        <v>5</v>
      </c>
      <c r="H34" s="84">
        <f t="shared" si="12"/>
        <v>5</v>
      </c>
      <c r="I34" s="84">
        <f t="shared" si="12"/>
        <v>5</v>
      </c>
      <c r="J34" s="84">
        <f t="shared" si="12"/>
        <v>5</v>
      </c>
      <c r="K34" s="84">
        <f t="shared" si="12"/>
        <v>5</v>
      </c>
      <c r="L34" s="84">
        <f t="shared" si="12"/>
        <v>5</v>
      </c>
      <c r="M34" s="84">
        <f t="shared" si="12"/>
        <v>5</v>
      </c>
      <c r="N34" s="84">
        <f t="shared" si="12"/>
        <v>5</v>
      </c>
      <c r="O34" s="84">
        <f t="shared" si="12"/>
        <v>5</v>
      </c>
      <c r="P34" s="84">
        <f t="shared" si="12"/>
        <v>5</v>
      </c>
      <c r="Q34" s="84">
        <f t="shared" si="12"/>
        <v>5</v>
      </c>
      <c r="R34" s="84">
        <f t="shared" si="12"/>
        <v>5</v>
      </c>
      <c r="S34" s="84">
        <f t="shared" si="12"/>
        <v>5</v>
      </c>
      <c r="T34" s="84">
        <f t="shared" si="12"/>
        <v>5</v>
      </c>
      <c r="U34" s="84">
        <f t="shared" si="12"/>
        <v>5</v>
      </c>
      <c r="V34" s="23" t="s">
        <v>23</v>
      </c>
      <c r="W34" s="23" t="s">
        <v>23</v>
      </c>
      <c r="X34" s="85">
        <f t="shared" si="1"/>
        <v>85</v>
      </c>
      <c r="Y34" s="85"/>
      <c r="Z34" s="85">
        <f t="shared" ref="Z34:AW34" si="13">SUM(Z36,Z38,Z40)</f>
        <v>6</v>
      </c>
      <c r="AA34" s="85">
        <f t="shared" si="13"/>
        <v>4</v>
      </c>
      <c r="AB34" s="85">
        <f t="shared" si="13"/>
        <v>6</v>
      </c>
      <c r="AC34" s="85">
        <f t="shared" si="13"/>
        <v>4</v>
      </c>
      <c r="AD34" s="85">
        <f t="shared" si="13"/>
        <v>6</v>
      </c>
      <c r="AE34" s="85">
        <f t="shared" si="13"/>
        <v>4</v>
      </c>
      <c r="AF34" s="85">
        <f t="shared" si="13"/>
        <v>6</v>
      </c>
      <c r="AG34" s="85">
        <f t="shared" si="13"/>
        <v>4</v>
      </c>
      <c r="AH34" s="85">
        <f t="shared" si="13"/>
        <v>6</v>
      </c>
      <c r="AI34" s="85">
        <f t="shared" si="13"/>
        <v>4</v>
      </c>
      <c r="AJ34" s="85">
        <f t="shared" si="13"/>
        <v>6</v>
      </c>
      <c r="AK34" s="85">
        <f t="shared" si="13"/>
        <v>4</v>
      </c>
      <c r="AL34" s="85">
        <f t="shared" si="13"/>
        <v>6</v>
      </c>
      <c r="AM34" s="85">
        <f t="shared" si="13"/>
        <v>4</v>
      </c>
      <c r="AN34" s="85">
        <f>SUM(AN36,AN38,AN40)</f>
        <v>6</v>
      </c>
      <c r="AO34" s="85">
        <f t="shared" si="13"/>
        <v>4</v>
      </c>
      <c r="AP34" s="85">
        <f t="shared" si="13"/>
        <v>6</v>
      </c>
      <c r="AQ34" s="85">
        <f t="shared" si="13"/>
        <v>4</v>
      </c>
      <c r="AR34" s="85">
        <f t="shared" si="13"/>
        <v>6</v>
      </c>
      <c r="AS34" s="85">
        <f t="shared" si="13"/>
        <v>4</v>
      </c>
      <c r="AT34" s="85">
        <f t="shared" si="13"/>
        <v>6</v>
      </c>
      <c r="AU34" s="85">
        <f t="shared" si="13"/>
        <v>4</v>
      </c>
      <c r="AV34" s="85">
        <f t="shared" si="13"/>
        <v>6</v>
      </c>
      <c r="AW34" s="85">
        <f t="shared" si="13"/>
        <v>6</v>
      </c>
      <c r="AX34" s="85"/>
      <c r="AY34" s="23" t="s">
        <v>23</v>
      </c>
      <c r="AZ34" s="92">
        <f>SUM(Z34:AW34)</f>
        <v>122</v>
      </c>
      <c r="BA34" s="85"/>
      <c r="BB34" s="85"/>
      <c r="BC34" s="28">
        <f t="shared" si="5"/>
        <v>207</v>
      </c>
      <c r="BD34" s="19"/>
      <c r="BE34" s="20"/>
    </row>
    <row r="35" spans="1:57" ht="31.5" customHeight="1" x14ac:dyDescent="0.3">
      <c r="A35" s="330"/>
      <c r="B35" s="239"/>
      <c r="C35" s="257"/>
      <c r="D35" s="85" t="s">
        <v>24</v>
      </c>
      <c r="E35" s="85">
        <f>SUM(E37,E39,E41)</f>
        <v>2</v>
      </c>
      <c r="F35" s="85">
        <f t="shared" ref="F35:U35" si="14">SUM(F37,F39,F41)</f>
        <v>2</v>
      </c>
      <c r="G35" s="85">
        <f t="shared" si="14"/>
        <v>3</v>
      </c>
      <c r="H35" s="85">
        <f t="shared" si="14"/>
        <v>2</v>
      </c>
      <c r="I35" s="85">
        <f t="shared" si="14"/>
        <v>3</v>
      </c>
      <c r="J35" s="85">
        <f t="shared" si="14"/>
        <v>2</v>
      </c>
      <c r="K35" s="85">
        <f t="shared" si="14"/>
        <v>3</v>
      </c>
      <c r="L35" s="85">
        <f t="shared" si="14"/>
        <v>2</v>
      </c>
      <c r="M35" s="85">
        <f t="shared" si="14"/>
        <v>3</v>
      </c>
      <c r="N35" s="85">
        <f t="shared" si="14"/>
        <v>2</v>
      </c>
      <c r="O35" s="85">
        <f t="shared" si="14"/>
        <v>3</v>
      </c>
      <c r="P35" s="85">
        <f t="shared" si="14"/>
        <v>2</v>
      </c>
      <c r="Q35" s="85">
        <f t="shared" si="14"/>
        <v>3</v>
      </c>
      <c r="R35" s="85">
        <f t="shared" si="14"/>
        <v>2</v>
      </c>
      <c r="S35" s="85">
        <f t="shared" si="14"/>
        <v>3</v>
      </c>
      <c r="T35" s="85">
        <f t="shared" si="14"/>
        <v>2</v>
      </c>
      <c r="U35" s="85">
        <f t="shared" si="14"/>
        <v>3</v>
      </c>
      <c r="V35" s="23" t="s">
        <v>23</v>
      </c>
      <c r="W35" s="23" t="s">
        <v>23</v>
      </c>
      <c r="X35" s="85">
        <f t="shared" si="1"/>
        <v>42</v>
      </c>
      <c r="Y35" s="85"/>
      <c r="Z35" s="85">
        <f>SUM(Z37,Z39,Z41)</f>
        <v>2</v>
      </c>
      <c r="AA35" s="85">
        <f t="shared" ref="AA35:AW35" si="15">SUM(AA37,AA39,AA41)</f>
        <v>2</v>
      </c>
      <c r="AB35" s="85">
        <f t="shared" si="15"/>
        <v>4</v>
      </c>
      <c r="AC35" s="85">
        <f t="shared" si="15"/>
        <v>2</v>
      </c>
      <c r="AD35" s="85">
        <f t="shared" si="15"/>
        <v>2</v>
      </c>
      <c r="AE35" s="85">
        <f t="shared" si="15"/>
        <v>2</v>
      </c>
      <c r="AF35" s="85">
        <f t="shared" si="15"/>
        <v>4</v>
      </c>
      <c r="AG35" s="85">
        <f t="shared" si="15"/>
        <v>0</v>
      </c>
      <c r="AH35" s="85">
        <f t="shared" si="15"/>
        <v>4</v>
      </c>
      <c r="AI35" s="85">
        <f t="shared" si="15"/>
        <v>2</v>
      </c>
      <c r="AJ35" s="85">
        <f t="shared" si="15"/>
        <v>2</v>
      </c>
      <c r="AK35" s="85">
        <f t="shared" si="15"/>
        <v>2</v>
      </c>
      <c r="AL35" s="85">
        <f t="shared" si="15"/>
        <v>4</v>
      </c>
      <c r="AM35" s="85">
        <f t="shared" si="15"/>
        <v>0</v>
      </c>
      <c r="AN35" s="85">
        <f t="shared" si="15"/>
        <v>4</v>
      </c>
      <c r="AO35" s="85">
        <f t="shared" si="15"/>
        <v>2</v>
      </c>
      <c r="AP35" s="85">
        <f t="shared" si="15"/>
        <v>4</v>
      </c>
      <c r="AQ35" s="85">
        <f t="shared" si="15"/>
        <v>2</v>
      </c>
      <c r="AR35" s="85">
        <f t="shared" si="15"/>
        <v>4</v>
      </c>
      <c r="AS35" s="85">
        <f t="shared" si="15"/>
        <v>2</v>
      </c>
      <c r="AT35" s="85">
        <f t="shared" si="15"/>
        <v>2</v>
      </c>
      <c r="AU35" s="85">
        <f t="shared" si="15"/>
        <v>2</v>
      </c>
      <c r="AV35" s="85">
        <f t="shared" si="15"/>
        <v>4</v>
      </c>
      <c r="AW35" s="85">
        <f t="shared" si="15"/>
        <v>1</v>
      </c>
      <c r="AX35" s="85"/>
      <c r="AY35" s="23" t="s">
        <v>23</v>
      </c>
      <c r="AZ35" s="92">
        <f>SUM(AZ37,AZ39,AZ41)</f>
        <v>59</v>
      </c>
      <c r="BA35" s="85"/>
      <c r="BB35" s="85"/>
      <c r="BC35" s="28">
        <f t="shared" si="5"/>
        <v>101</v>
      </c>
      <c r="BD35" s="19"/>
      <c r="BE35" s="20"/>
    </row>
    <row r="36" spans="1:57" ht="31.5" customHeight="1" x14ac:dyDescent="0.3">
      <c r="A36" s="330"/>
      <c r="B36" s="238" t="s">
        <v>301</v>
      </c>
      <c r="C36" s="236" t="s">
        <v>37</v>
      </c>
      <c r="D36" s="87" t="s">
        <v>22</v>
      </c>
      <c r="E36" s="88">
        <v>5</v>
      </c>
      <c r="F36" s="88">
        <v>5</v>
      </c>
      <c r="G36" s="88">
        <v>5</v>
      </c>
      <c r="H36" s="88">
        <v>5</v>
      </c>
      <c r="I36" s="88">
        <v>5</v>
      </c>
      <c r="J36" s="88">
        <v>5</v>
      </c>
      <c r="K36" s="88">
        <v>5</v>
      </c>
      <c r="L36" s="88">
        <v>5</v>
      </c>
      <c r="M36" s="88">
        <v>5</v>
      </c>
      <c r="N36" s="88">
        <v>5</v>
      </c>
      <c r="O36" s="88">
        <v>5</v>
      </c>
      <c r="P36" s="88">
        <v>5</v>
      </c>
      <c r="Q36" s="88">
        <v>5</v>
      </c>
      <c r="R36" s="88">
        <v>5</v>
      </c>
      <c r="S36" s="88">
        <v>5</v>
      </c>
      <c r="T36" s="88">
        <v>5</v>
      </c>
      <c r="U36" s="88">
        <v>5</v>
      </c>
      <c r="V36" s="23" t="s">
        <v>23</v>
      </c>
      <c r="W36" s="23" t="s">
        <v>23</v>
      </c>
      <c r="X36" s="88">
        <f t="shared" si="1"/>
        <v>85</v>
      </c>
      <c r="Y36" s="88"/>
      <c r="Z36" s="88">
        <v>4</v>
      </c>
      <c r="AA36" s="88">
        <v>2</v>
      </c>
      <c r="AB36" s="88">
        <v>4</v>
      </c>
      <c r="AC36" s="88">
        <v>2</v>
      </c>
      <c r="AD36" s="88">
        <v>4</v>
      </c>
      <c r="AE36" s="88">
        <v>2</v>
      </c>
      <c r="AF36" s="88">
        <v>4</v>
      </c>
      <c r="AG36" s="88">
        <v>2</v>
      </c>
      <c r="AH36" s="88">
        <v>4</v>
      </c>
      <c r="AI36" s="88">
        <v>2</v>
      </c>
      <c r="AJ36" s="88">
        <v>4</v>
      </c>
      <c r="AK36" s="88">
        <v>2</v>
      </c>
      <c r="AL36" s="88">
        <v>4</v>
      </c>
      <c r="AM36" s="88">
        <v>2</v>
      </c>
      <c r="AN36" s="88">
        <v>4</v>
      </c>
      <c r="AO36" s="88">
        <v>2</v>
      </c>
      <c r="AP36" s="88">
        <v>4</v>
      </c>
      <c r="AQ36" s="88">
        <v>2</v>
      </c>
      <c r="AR36" s="88">
        <v>4</v>
      </c>
      <c r="AS36" s="88">
        <v>2</v>
      </c>
      <c r="AT36" s="88">
        <v>4</v>
      </c>
      <c r="AU36" s="88">
        <v>2</v>
      </c>
      <c r="AV36" s="88">
        <v>4</v>
      </c>
      <c r="AW36" s="88">
        <v>2</v>
      </c>
      <c r="AX36" s="88"/>
      <c r="AY36" s="23" t="s">
        <v>23</v>
      </c>
      <c r="AZ36" s="21">
        <f t="shared" ref="AZ36:AZ41" si="16">SUM(Z36:AX36)</f>
        <v>72</v>
      </c>
      <c r="BA36" s="28"/>
      <c r="BB36" s="28"/>
      <c r="BC36" s="28">
        <f t="shared" si="5"/>
        <v>157</v>
      </c>
      <c r="BD36" s="19"/>
      <c r="BE36" s="20"/>
    </row>
    <row r="37" spans="1:57" ht="31.5" customHeight="1" x14ac:dyDescent="0.3">
      <c r="A37" s="330"/>
      <c r="B37" s="239"/>
      <c r="C37" s="237"/>
      <c r="D37" s="153" t="s">
        <v>24</v>
      </c>
      <c r="E37" s="153">
        <v>2</v>
      </c>
      <c r="F37" s="153">
        <v>2</v>
      </c>
      <c r="G37" s="153">
        <v>3</v>
      </c>
      <c r="H37" s="153">
        <v>2</v>
      </c>
      <c r="I37" s="153">
        <v>3</v>
      </c>
      <c r="J37" s="153">
        <v>2</v>
      </c>
      <c r="K37" s="153">
        <v>3</v>
      </c>
      <c r="L37" s="153">
        <v>2</v>
      </c>
      <c r="M37" s="153">
        <v>3</v>
      </c>
      <c r="N37" s="153">
        <v>2</v>
      </c>
      <c r="O37" s="153">
        <v>3</v>
      </c>
      <c r="P37" s="153">
        <v>2</v>
      </c>
      <c r="Q37" s="153">
        <v>3</v>
      </c>
      <c r="R37" s="153">
        <v>2</v>
      </c>
      <c r="S37" s="153">
        <v>3</v>
      </c>
      <c r="T37" s="153">
        <v>2</v>
      </c>
      <c r="U37" s="153">
        <v>3</v>
      </c>
      <c r="V37" s="23" t="s">
        <v>23</v>
      </c>
      <c r="W37" s="23" t="s">
        <v>23</v>
      </c>
      <c r="X37" s="153">
        <f t="shared" si="1"/>
        <v>42</v>
      </c>
      <c r="Y37" s="153"/>
      <c r="Z37" s="11"/>
      <c r="AA37" s="11">
        <v>2</v>
      </c>
      <c r="AB37" s="11">
        <v>2</v>
      </c>
      <c r="AC37" s="11">
        <v>2</v>
      </c>
      <c r="AD37" s="11"/>
      <c r="AE37" s="11">
        <v>2</v>
      </c>
      <c r="AF37" s="11">
        <v>2</v>
      </c>
      <c r="AG37" s="11"/>
      <c r="AH37" s="11">
        <v>2</v>
      </c>
      <c r="AI37" s="11">
        <v>2</v>
      </c>
      <c r="AJ37" s="11"/>
      <c r="AK37" s="11">
        <v>2</v>
      </c>
      <c r="AL37" s="11">
        <v>2</v>
      </c>
      <c r="AM37" s="11"/>
      <c r="AN37" s="11">
        <v>2</v>
      </c>
      <c r="AO37" s="11">
        <v>2</v>
      </c>
      <c r="AP37" s="11">
        <v>2</v>
      </c>
      <c r="AQ37" s="11">
        <v>2</v>
      </c>
      <c r="AR37" s="11">
        <v>2</v>
      </c>
      <c r="AS37" s="11">
        <v>2</v>
      </c>
      <c r="AT37" s="11"/>
      <c r="AU37" s="11">
        <v>2</v>
      </c>
      <c r="AV37" s="11">
        <v>2</v>
      </c>
      <c r="AW37" s="11"/>
      <c r="AX37" s="153"/>
      <c r="AY37" s="23" t="s">
        <v>23</v>
      </c>
      <c r="AZ37" s="11">
        <f>SUM(Z37:AX37)</f>
        <v>34</v>
      </c>
      <c r="BA37" s="10"/>
      <c r="BB37" s="10"/>
      <c r="BC37" s="28">
        <f t="shared" si="5"/>
        <v>76</v>
      </c>
      <c r="BD37" s="19"/>
      <c r="BE37" s="20"/>
    </row>
    <row r="38" spans="1:57" ht="31.2" x14ac:dyDescent="0.3">
      <c r="A38" s="330"/>
      <c r="B38" s="238" t="s">
        <v>91</v>
      </c>
      <c r="C38" s="236" t="s">
        <v>38</v>
      </c>
      <c r="D38" s="87" t="s">
        <v>22</v>
      </c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23" t="s">
        <v>23</v>
      </c>
      <c r="W38" s="23" t="s">
        <v>23</v>
      </c>
      <c r="X38" s="88">
        <f>SUM(E38:T38)</f>
        <v>0</v>
      </c>
      <c r="Y38" s="88"/>
      <c r="Z38" s="88">
        <v>2</v>
      </c>
      <c r="AA38" s="88"/>
      <c r="AB38" s="88">
        <v>2</v>
      </c>
      <c r="AC38" s="88"/>
      <c r="AD38" s="88">
        <v>2</v>
      </c>
      <c r="AE38" s="88"/>
      <c r="AF38" s="88">
        <v>2</v>
      </c>
      <c r="AG38" s="88"/>
      <c r="AH38" s="88">
        <v>2</v>
      </c>
      <c r="AI38" s="88"/>
      <c r="AJ38" s="88">
        <v>2</v>
      </c>
      <c r="AK38" s="88"/>
      <c r="AL38" s="88">
        <v>2</v>
      </c>
      <c r="AM38" s="88"/>
      <c r="AN38" s="88">
        <v>2</v>
      </c>
      <c r="AO38" s="88"/>
      <c r="AP38" s="88">
        <v>2</v>
      </c>
      <c r="AQ38" s="88"/>
      <c r="AR38" s="88">
        <v>2</v>
      </c>
      <c r="AS38" s="88"/>
      <c r="AT38" s="88">
        <v>2</v>
      </c>
      <c r="AU38" s="88"/>
      <c r="AV38" s="88">
        <v>2</v>
      </c>
      <c r="AW38" s="88">
        <v>2</v>
      </c>
      <c r="AX38" s="88"/>
      <c r="AY38" s="23" t="s">
        <v>23</v>
      </c>
      <c r="AZ38" s="21">
        <f t="shared" si="16"/>
        <v>26</v>
      </c>
      <c r="BA38" s="28"/>
      <c r="BB38" s="28"/>
      <c r="BC38" s="28">
        <f t="shared" si="5"/>
        <v>26</v>
      </c>
      <c r="BD38" s="19"/>
      <c r="BE38" s="20"/>
    </row>
    <row r="39" spans="1:57" ht="31.2" x14ac:dyDescent="0.3">
      <c r="A39" s="330"/>
      <c r="B39" s="239"/>
      <c r="C39" s="237"/>
      <c r="D39" s="153" t="s">
        <v>24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23" t="s">
        <v>23</v>
      </c>
      <c r="W39" s="23" t="s">
        <v>23</v>
      </c>
      <c r="X39" s="153">
        <f>SUM(E39:T39)</f>
        <v>0</v>
      </c>
      <c r="Y39" s="153"/>
      <c r="Z39" s="11">
        <v>1</v>
      </c>
      <c r="AA39" s="11"/>
      <c r="AB39" s="153">
        <v>1</v>
      </c>
      <c r="AC39" s="153"/>
      <c r="AD39" s="153">
        <v>1</v>
      </c>
      <c r="AE39" s="153"/>
      <c r="AF39" s="153">
        <v>1</v>
      </c>
      <c r="AG39" s="153"/>
      <c r="AH39" s="153">
        <v>1</v>
      </c>
      <c r="AI39" s="153"/>
      <c r="AJ39" s="153">
        <v>1</v>
      </c>
      <c r="AK39" s="153"/>
      <c r="AL39" s="153">
        <v>1</v>
      </c>
      <c r="AM39" s="153"/>
      <c r="AN39" s="153">
        <v>1</v>
      </c>
      <c r="AO39" s="153"/>
      <c r="AP39" s="153">
        <v>1</v>
      </c>
      <c r="AQ39" s="153"/>
      <c r="AR39" s="153">
        <v>1</v>
      </c>
      <c r="AS39" s="153"/>
      <c r="AT39" s="153">
        <v>1</v>
      </c>
      <c r="AU39" s="11"/>
      <c r="AV39" s="153">
        <v>1</v>
      </c>
      <c r="AW39" s="153">
        <v>1</v>
      </c>
      <c r="AX39" s="153"/>
      <c r="AY39" s="23" t="s">
        <v>23</v>
      </c>
      <c r="AZ39" s="11">
        <f>SUM(Z39:AX39)</f>
        <v>13</v>
      </c>
      <c r="BA39" s="10"/>
      <c r="BB39" s="10"/>
      <c r="BC39" s="28">
        <f t="shared" si="5"/>
        <v>13</v>
      </c>
      <c r="BD39" s="19"/>
      <c r="BE39" s="20"/>
    </row>
    <row r="40" spans="1:57" ht="31.2" x14ac:dyDescent="0.3">
      <c r="A40" s="330"/>
      <c r="B40" s="238" t="s">
        <v>302</v>
      </c>
      <c r="C40" s="236" t="s">
        <v>39</v>
      </c>
      <c r="D40" s="87" t="s">
        <v>22</v>
      </c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23" t="s">
        <v>23</v>
      </c>
      <c r="W40" s="23" t="s">
        <v>23</v>
      </c>
      <c r="X40" s="88">
        <f t="shared" ref="X40:X74" si="17">SUM(E40:U40)</f>
        <v>0</v>
      </c>
      <c r="Y40" s="88"/>
      <c r="Z40" s="88"/>
      <c r="AA40" s="88">
        <v>2</v>
      </c>
      <c r="AB40" s="88"/>
      <c r="AC40" s="88">
        <v>2</v>
      </c>
      <c r="AD40" s="88"/>
      <c r="AE40" s="88">
        <v>2</v>
      </c>
      <c r="AF40" s="88"/>
      <c r="AG40" s="88">
        <v>2</v>
      </c>
      <c r="AH40" s="88"/>
      <c r="AI40" s="88">
        <v>2</v>
      </c>
      <c r="AJ40" s="88"/>
      <c r="AK40" s="88">
        <v>2</v>
      </c>
      <c r="AL40" s="88"/>
      <c r="AM40" s="88">
        <v>2</v>
      </c>
      <c r="AN40" s="88"/>
      <c r="AO40" s="88">
        <v>2</v>
      </c>
      <c r="AP40" s="88"/>
      <c r="AQ40" s="88">
        <v>2</v>
      </c>
      <c r="AR40" s="88"/>
      <c r="AS40" s="88">
        <v>2</v>
      </c>
      <c r="AT40" s="88"/>
      <c r="AU40" s="88">
        <v>2</v>
      </c>
      <c r="AV40" s="88"/>
      <c r="AW40" s="88">
        <v>2</v>
      </c>
      <c r="AX40" s="88"/>
      <c r="AY40" s="23" t="s">
        <v>23</v>
      </c>
      <c r="AZ40" s="21">
        <f t="shared" si="16"/>
        <v>24</v>
      </c>
      <c r="BA40" s="28"/>
      <c r="BB40" s="28"/>
      <c r="BC40" s="28">
        <f t="shared" si="5"/>
        <v>24</v>
      </c>
      <c r="BD40" s="19"/>
      <c r="BE40" s="20"/>
    </row>
    <row r="41" spans="1:57" ht="31.2" x14ac:dyDescent="0.3">
      <c r="A41" s="330"/>
      <c r="B41" s="239"/>
      <c r="C41" s="237"/>
      <c r="D41" s="153" t="s">
        <v>24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23" t="s">
        <v>23</v>
      </c>
      <c r="W41" s="23" t="s">
        <v>23</v>
      </c>
      <c r="X41" s="153">
        <f t="shared" si="17"/>
        <v>0</v>
      </c>
      <c r="Y41" s="153"/>
      <c r="Z41" s="11">
        <v>1</v>
      </c>
      <c r="AA41" s="11"/>
      <c r="AB41" s="153">
        <v>1</v>
      </c>
      <c r="AC41" s="153"/>
      <c r="AD41" s="153">
        <v>1</v>
      </c>
      <c r="AE41" s="153"/>
      <c r="AF41" s="153">
        <v>1</v>
      </c>
      <c r="AG41" s="153"/>
      <c r="AH41" s="153">
        <v>1</v>
      </c>
      <c r="AI41" s="153"/>
      <c r="AJ41" s="153">
        <v>1</v>
      </c>
      <c r="AK41" s="153"/>
      <c r="AL41" s="153">
        <v>1</v>
      </c>
      <c r="AM41" s="153"/>
      <c r="AN41" s="153">
        <v>1</v>
      </c>
      <c r="AO41" s="153"/>
      <c r="AP41" s="153">
        <v>1</v>
      </c>
      <c r="AQ41" s="153"/>
      <c r="AR41" s="153">
        <v>1</v>
      </c>
      <c r="AS41" s="153"/>
      <c r="AT41" s="153">
        <v>1</v>
      </c>
      <c r="AU41" s="11"/>
      <c r="AV41" s="153">
        <v>1</v>
      </c>
      <c r="AW41" s="153"/>
      <c r="AX41" s="153"/>
      <c r="AY41" s="23" t="s">
        <v>23</v>
      </c>
      <c r="AZ41" s="11">
        <f t="shared" si="16"/>
        <v>12</v>
      </c>
      <c r="BA41" s="10"/>
      <c r="BB41" s="10"/>
      <c r="BC41" s="28">
        <f t="shared" si="5"/>
        <v>12</v>
      </c>
      <c r="BD41" s="19"/>
      <c r="BE41" s="20"/>
    </row>
    <row r="42" spans="1:57" ht="31.5" customHeight="1" x14ac:dyDescent="0.3">
      <c r="A42" s="330"/>
      <c r="B42" s="238" t="s">
        <v>144</v>
      </c>
      <c r="C42" s="256" t="s">
        <v>40</v>
      </c>
      <c r="D42" s="84" t="s">
        <v>22</v>
      </c>
      <c r="E42" s="85">
        <f>SUM(E44,E46,E48)</f>
        <v>4</v>
      </c>
      <c r="F42" s="85">
        <f t="shared" ref="F42:U42" si="18">SUM(F44,F46,F48)</f>
        <v>4</v>
      </c>
      <c r="G42" s="85">
        <f t="shared" si="18"/>
        <v>4</v>
      </c>
      <c r="H42" s="85">
        <f t="shared" si="18"/>
        <v>4</v>
      </c>
      <c r="I42" s="85">
        <f t="shared" si="18"/>
        <v>4</v>
      </c>
      <c r="J42" s="85">
        <f t="shared" si="18"/>
        <v>4</v>
      </c>
      <c r="K42" s="85">
        <f t="shared" si="18"/>
        <v>4</v>
      </c>
      <c r="L42" s="85">
        <f t="shared" si="18"/>
        <v>4</v>
      </c>
      <c r="M42" s="85">
        <f t="shared" si="18"/>
        <v>4</v>
      </c>
      <c r="N42" s="85">
        <f t="shared" si="18"/>
        <v>4</v>
      </c>
      <c r="O42" s="85">
        <f t="shared" si="18"/>
        <v>4</v>
      </c>
      <c r="P42" s="85">
        <f t="shared" si="18"/>
        <v>4</v>
      </c>
      <c r="Q42" s="85">
        <f t="shared" si="18"/>
        <v>4</v>
      </c>
      <c r="R42" s="85">
        <f t="shared" si="18"/>
        <v>4</v>
      </c>
      <c r="S42" s="85">
        <f t="shared" si="18"/>
        <v>4</v>
      </c>
      <c r="T42" s="85">
        <f t="shared" si="18"/>
        <v>4</v>
      </c>
      <c r="U42" s="85">
        <f t="shared" si="18"/>
        <v>4</v>
      </c>
      <c r="V42" s="23" t="s">
        <v>23</v>
      </c>
      <c r="W42" s="23" t="s">
        <v>23</v>
      </c>
      <c r="X42" s="85">
        <f t="shared" si="17"/>
        <v>68</v>
      </c>
      <c r="Y42" s="85"/>
      <c r="Z42" s="85">
        <f t="shared" ref="Z42:AW42" si="19">SUM(Z44,Z48)</f>
        <v>4</v>
      </c>
      <c r="AA42" s="85">
        <f t="shared" si="19"/>
        <v>2</v>
      </c>
      <c r="AB42" s="85">
        <f t="shared" si="19"/>
        <v>4</v>
      </c>
      <c r="AC42" s="85">
        <f t="shared" si="19"/>
        <v>2</v>
      </c>
      <c r="AD42" s="85">
        <f t="shared" si="19"/>
        <v>4</v>
      </c>
      <c r="AE42" s="85">
        <f t="shared" si="19"/>
        <v>0</v>
      </c>
      <c r="AF42" s="85">
        <f t="shared" si="19"/>
        <v>4</v>
      </c>
      <c r="AG42" s="85">
        <f t="shared" si="19"/>
        <v>0</v>
      </c>
      <c r="AH42" s="85">
        <f t="shared" si="19"/>
        <v>4</v>
      </c>
      <c r="AI42" s="85">
        <f t="shared" si="19"/>
        <v>0</v>
      </c>
      <c r="AJ42" s="85">
        <f t="shared" si="19"/>
        <v>4</v>
      </c>
      <c r="AK42" s="85">
        <f t="shared" si="19"/>
        <v>0</v>
      </c>
      <c r="AL42" s="85">
        <f t="shared" si="19"/>
        <v>4</v>
      </c>
      <c r="AM42" s="85">
        <f t="shared" si="19"/>
        <v>0</v>
      </c>
      <c r="AN42" s="85">
        <f t="shared" si="19"/>
        <v>4</v>
      </c>
      <c r="AO42" s="85">
        <f t="shared" si="19"/>
        <v>2</v>
      </c>
      <c r="AP42" s="85">
        <f t="shared" si="19"/>
        <v>4</v>
      </c>
      <c r="AQ42" s="85">
        <f t="shared" si="19"/>
        <v>2</v>
      </c>
      <c r="AR42" s="85">
        <f t="shared" si="19"/>
        <v>6</v>
      </c>
      <c r="AS42" s="85">
        <f t="shared" si="19"/>
        <v>2</v>
      </c>
      <c r="AT42" s="85">
        <f t="shared" si="19"/>
        <v>6</v>
      </c>
      <c r="AU42" s="85">
        <f t="shared" si="19"/>
        <v>2</v>
      </c>
      <c r="AV42" s="85">
        <f t="shared" si="19"/>
        <v>6</v>
      </c>
      <c r="AW42" s="85">
        <f t="shared" si="19"/>
        <v>2</v>
      </c>
      <c r="AX42" s="85"/>
      <c r="AY42" s="23" t="s">
        <v>23</v>
      </c>
      <c r="AZ42" s="92">
        <f>SUM(Z42:AX42)</f>
        <v>68</v>
      </c>
      <c r="BA42" s="85"/>
      <c r="BB42" s="85"/>
      <c r="BC42" s="28">
        <f t="shared" si="5"/>
        <v>136</v>
      </c>
      <c r="BD42" s="19"/>
      <c r="BE42" s="20"/>
    </row>
    <row r="43" spans="1:57" ht="31.5" customHeight="1" x14ac:dyDescent="0.3">
      <c r="A43" s="330"/>
      <c r="B43" s="239"/>
      <c r="C43" s="257"/>
      <c r="D43" s="85" t="s">
        <v>24</v>
      </c>
      <c r="E43" s="85">
        <f>SUM(E45,E47,E49)</f>
        <v>2</v>
      </c>
      <c r="F43" s="85">
        <f t="shared" ref="F43:U43" si="20">SUM(F45,F47,F49)</f>
        <v>2</v>
      </c>
      <c r="G43" s="85">
        <f t="shared" si="20"/>
        <v>2</v>
      </c>
      <c r="H43" s="85">
        <f t="shared" si="20"/>
        <v>2</v>
      </c>
      <c r="I43" s="85">
        <f t="shared" si="20"/>
        <v>2</v>
      </c>
      <c r="J43" s="85">
        <f t="shared" si="20"/>
        <v>2</v>
      </c>
      <c r="K43" s="85">
        <f t="shared" si="20"/>
        <v>2</v>
      </c>
      <c r="L43" s="85">
        <f t="shared" si="20"/>
        <v>2</v>
      </c>
      <c r="M43" s="85">
        <f t="shared" si="20"/>
        <v>2</v>
      </c>
      <c r="N43" s="85">
        <f t="shared" si="20"/>
        <v>2</v>
      </c>
      <c r="O43" s="85">
        <f t="shared" si="20"/>
        <v>2</v>
      </c>
      <c r="P43" s="85">
        <f t="shared" si="20"/>
        <v>2</v>
      </c>
      <c r="Q43" s="85">
        <f t="shared" si="20"/>
        <v>1</v>
      </c>
      <c r="R43" s="85">
        <f t="shared" si="20"/>
        <v>2</v>
      </c>
      <c r="S43" s="85">
        <f t="shared" si="20"/>
        <v>2</v>
      </c>
      <c r="T43" s="85">
        <f t="shared" si="20"/>
        <v>2</v>
      </c>
      <c r="U43" s="85">
        <f t="shared" si="20"/>
        <v>2</v>
      </c>
      <c r="V43" s="23" t="s">
        <v>23</v>
      </c>
      <c r="W43" s="23" t="s">
        <v>23</v>
      </c>
      <c r="X43" s="85">
        <f t="shared" si="17"/>
        <v>33</v>
      </c>
      <c r="Y43" s="85"/>
      <c r="Z43" s="85">
        <f>SUM(Z45,Z47,Z49)</f>
        <v>1</v>
      </c>
      <c r="AA43" s="85">
        <f t="shared" ref="AA43:AX43" si="21">SUM(AA45,AA47,AA49)</f>
        <v>1</v>
      </c>
      <c r="AB43" s="85">
        <f t="shared" si="21"/>
        <v>2</v>
      </c>
      <c r="AC43" s="85">
        <f t="shared" si="21"/>
        <v>2</v>
      </c>
      <c r="AD43" s="85">
        <f t="shared" si="21"/>
        <v>1</v>
      </c>
      <c r="AE43" s="85">
        <f t="shared" si="21"/>
        <v>2</v>
      </c>
      <c r="AF43" s="85">
        <f t="shared" si="21"/>
        <v>1</v>
      </c>
      <c r="AG43" s="85">
        <f t="shared" si="21"/>
        <v>2</v>
      </c>
      <c r="AH43" s="85">
        <f t="shared" si="21"/>
        <v>2</v>
      </c>
      <c r="AI43" s="85">
        <f t="shared" si="21"/>
        <v>1</v>
      </c>
      <c r="AJ43" s="85">
        <f t="shared" si="21"/>
        <v>2</v>
      </c>
      <c r="AK43" s="85">
        <f t="shared" si="21"/>
        <v>1</v>
      </c>
      <c r="AL43" s="85">
        <f t="shared" si="21"/>
        <v>1</v>
      </c>
      <c r="AM43" s="85">
        <f t="shared" si="21"/>
        <v>2</v>
      </c>
      <c r="AN43" s="85">
        <f t="shared" si="21"/>
        <v>1</v>
      </c>
      <c r="AO43" s="85">
        <f t="shared" si="21"/>
        <v>1</v>
      </c>
      <c r="AP43" s="85">
        <f t="shared" si="21"/>
        <v>1</v>
      </c>
      <c r="AQ43" s="85">
        <f t="shared" si="21"/>
        <v>1</v>
      </c>
      <c r="AR43" s="85">
        <f t="shared" si="21"/>
        <v>2</v>
      </c>
      <c r="AS43" s="85">
        <f t="shared" si="21"/>
        <v>0</v>
      </c>
      <c r="AT43" s="85">
        <f t="shared" si="21"/>
        <v>1</v>
      </c>
      <c r="AU43" s="85">
        <f t="shared" si="21"/>
        <v>2</v>
      </c>
      <c r="AV43" s="85">
        <f t="shared" si="21"/>
        <v>0</v>
      </c>
      <c r="AW43" s="85">
        <f t="shared" si="21"/>
        <v>2</v>
      </c>
      <c r="AX43" s="85">
        <f t="shared" si="21"/>
        <v>0</v>
      </c>
      <c r="AY43" s="23" t="s">
        <v>23</v>
      </c>
      <c r="AZ43" s="92">
        <f>SUM(Z43:AX43)</f>
        <v>32</v>
      </c>
      <c r="BA43" s="85"/>
      <c r="BB43" s="85"/>
      <c r="BC43" s="28">
        <f t="shared" si="5"/>
        <v>65</v>
      </c>
      <c r="BD43" s="19"/>
      <c r="BE43" s="20"/>
    </row>
    <row r="44" spans="1:57" ht="31.2" x14ac:dyDescent="0.3">
      <c r="A44" s="330"/>
      <c r="B44" s="238" t="s">
        <v>303</v>
      </c>
      <c r="C44" s="236" t="s">
        <v>145</v>
      </c>
      <c r="D44" s="87" t="s">
        <v>22</v>
      </c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23" t="s">
        <v>23</v>
      </c>
      <c r="W44" s="23" t="s">
        <v>23</v>
      </c>
      <c r="X44" s="88">
        <f t="shared" si="17"/>
        <v>0</v>
      </c>
      <c r="Y44" s="88"/>
      <c r="Z44" s="88">
        <v>2</v>
      </c>
      <c r="AA44" s="88">
        <v>2</v>
      </c>
      <c r="AB44" s="88">
        <v>2</v>
      </c>
      <c r="AC44" s="88">
        <v>2</v>
      </c>
      <c r="AD44" s="88">
        <v>2</v>
      </c>
      <c r="AE44" s="88"/>
      <c r="AF44" s="88">
        <v>2</v>
      </c>
      <c r="AG44" s="88"/>
      <c r="AH44" s="88">
        <v>2</v>
      </c>
      <c r="AI44" s="88"/>
      <c r="AJ44" s="88">
        <v>2</v>
      </c>
      <c r="AK44" s="88"/>
      <c r="AL44" s="88">
        <v>2</v>
      </c>
      <c r="AM44" s="88"/>
      <c r="AN44" s="88">
        <v>2</v>
      </c>
      <c r="AO44" s="88">
        <v>2</v>
      </c>
      <c r="AP44" s="88">
        <v>2</v>
      </c>
      <c r="AQ44" s="88">
        <v>2</v>
      </c>
      <c r="AR44" s="88">
        <v>4</v>
      </c>
      <c r="AS44" s="88">
        <v>2</v>
      </c>
      <c r="AT44" s="88">
        <v>4</v>
      </c>
      <c r="AU44" s="88">
        <v>2</v>
      </c>
      <c r="AV44" s="88">
        <v>4</v>
      </c>
      <c r="AW44" s="88">
        <v>2</v>
      </c>
      <c r="AX44" s="88"/>
      <c r="AY44" s="23" t="s">
        <v>23</v>
      </c>
      <c r="AZ44" s="93">
        <f>SUM(Z44:AX44)</f>
        <v>44</v>
      </c>
      <c r="BA44" s="28"/>
      <c r="BB44" s="10"/>
      <c r="BC44" s="28">
        <f t="shared" si="5"/>
        <v>44</v>
      </c>
      <c r="BD44" s="19"/>
      <c r="BE44" s="20"/>
    </row>
    <row r="45" spans="1:57" ht="31.2" x14ac:dyDescent="0.3">
      <c r="A45" s="330"/>
      <c r="B45" s="239"/>
      <c r="C45" s="237"/>
      <c r="D45" s="153" t="s">
        <v>24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23" t="s">
        <v>23</v>
      </c>
      <c r="W45" s="23" t="s">
        <v>23</v>
      </c>
      <c r="X45" s="153">
        <f t="shared" si="17"/>
        <v>0</v>
      </c>
      <c r="Y45" s="153"/>
      <c r="Z45" s="11">
        <v>1</v>
      </c>
      <c r="AA45" s="11">
        <v>1</v>
      </c>
      <c r="AB45" s="11">
        <v>1</v>
      </c>
      <c r="AC45" s="11">
        <v>1</v>
      </c>
      <c r="AD45" s="11">
        <v>1</v>
      </c>
      <c r="AE45" s="11">
        <v>1</v>
      </c>
      <c r="AF45" s="11">
        <v>1</v>
      </c>
      <c r="AG45" s="11">
        <v>1</v>
      </c>
      <c r="AH45" s="11">
        <v>1</v>
      </c>
      <c r="AI45" s="11">
        <v>1</v>
      </c>
      <c r="AJ45" s="11">
        <v>1</v>
      </c>
      <c r="AK45" s="11">
        <v>1</v>
      </c>
      <c r="AL45" s="11"/>
      <c r="AM45" s="11">
        <v>1</v>
      </c>
      <c r="AN45" s="11">
        <v>1</v>
      </c>
      <c r="AO45" s="11"/>
      <c r="AP45" s="11">
        <v>1</v>
      </c>
      <c r="AQ45" s="11">
        <v>1</v>
      </c>
      <c r="AR45" s="11">
        <v>1</v>
      </c>
      <c r="AS45" s="11"/>
      <c r="AT45" s="11">
        <v>1</v>
      </c>
      <c r="AU45" s="11">
        <v>1</v>
      </c>
      <c r="AV45" s="11"/>
      <c r="AW45" s="11">
        <v>1</v>
      </c>
      <c r="AX45" s="153"/>
      <c r="AY45" s="23" t="s">
        <v>23</v>
      </c>
      <c r="AZ45" s="11">
        <f>SUM(Z45:AX45)</f>
        <v>20</v>
      </c>
      <c r="BA45" s="10"/>
      <c r="BB45" s="10"/>
      <c r="BC45" s="28">
        <f t="shared" si="5"/>
        <v>20</v>
      </c>
      <c r="BD45" s="19"/>
      <c r="BE45" s="20"/>
    </row>
    <row r="46" spans="1:57" s="1" customFormat="1" ht="31.5" customHeight="1" x14ac:dyDescent="0.3">
      <c r="A46" s="330"/>
      <c r="B46" s="238" t="s">
        <v>304</v>
      </c>
      <c r="C46" s="236" t="s">
        <v>306</v>
      </c>
      <c r="D46" s="87" t="s">
        <v>22</v>
      </c>
      <c r="E46" s="88">
        <v>2</v>
      </c>
      <c r="F46" s="88">
        <v>2</v>
      </c>
      <c r="G46" s="88">
        <v>2</v>
      </c>
      <c r="H46" s="88">
        <v>2</v>
      </c>
      <c r="I46" s="88">
        <v>2</v>
      </c>
      <c r="J46" s="88">
        <v>2</v>
      </c>
      <c r="K46" s="88">
        <v>2</v>
      </c>
      <c r="L46" s="88">
        <v>2</v>
      </c>
      <c r="M46" s="88">
        <v>2</v>
      </c>
      <c r="N46" s="88">
        <v>2</v>
      </c>
      <c r="O46" s="88">
        <v>2</v>
      </c>
      <c r="P46" s="88">
        <v>2</v>
      </c>
      <c r="Q46" s="88">
        <v>2</v>
      </c>
      <c r="R46" s="88">
        <v>2</v>
      </c>
      <c r="S46" s="88">
        <v>2</v>
      </c>
      <c r="T46" s="88">
        <v>2</v>
      </c>
      <c r="U46" s="88">
        <v>2</v>
      </c>
      <c r="V46" s="23"/>
      <c r="W46" s="23"/>
      <c r="X46" s="88">
        <f t="shared" si="17"/>
        <v>34</v>
      </c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23"/>
      <c r="AZ46" s="88"/>
      <c r="BA46" s="28"/>
      <c r="BB46" s="10"/>
      <c r="BC46" s="28">
        <f t="shared" si="5"/>
        <v>34</v>
      </c>
      <c r="BD46" s="19"/>
      <c r="BE46" s="20"/>
    </row>
    <row r="47" spans="1:57" s="1" customFormat="1" ht="31.5" customHeight="1" x14ac:dyDescent="0.3">
      <c r="A47" s="330"/>
      <c r="B47" s="239"/>
      <c r="C47" s="237"/>
      <c r="D47" s="153" t="s">
        <v>24</v>
      </c>
      <c r="E47" s="153">
        <v>1</v>
      </c>
      <c r="F47" s="153">
        <v>1</v>
      </c>
      <c r="G47" s="153">
        <v>1</v>
      </c>
      <c r="H47" s="153">
        <v>1</v>
      </c>
      <c r="I47" s="153">
        <v>1</v>
      </c>
      <c r="J47" s="153">
        <v>1</v>
      </c>
      <c r="K47" s="153">
        <v>1</v>
      </c>
      <c r="L47" s="153">
        <v>1</v>
      </c>
      <c r="M47" s="153">
        <v>1</v>
      </c>
      <c r="N47" s="153">
        <v>1</v>
      </c>
      <c r="O47" s="153">
        <v>1</v>
      </c>
      <c r="P47" s="153">
        <v>1</v>
      </c>
      <c r="Q47" s="153"/>
      <c r="R47" s="153">
        <v>1</v>
      </c>
      <c r="S47" s="153">
        <v>1</v>
      </c>
      <c r="T47" s="153">
        <v>1</v>
      </c>
      <c r="U47" s="153">
        <v>1</v>
      </c>
      <c r="V47" s="23"/>
      <c r="W47" s="23"/>
      <c r="X47" s="153">
        <f t="shared" si="17"/>
        <v>16</v>
      </c>
      <c r="Y47" s="153"/>
      <c r="Z47" s="11"/>
      <c r="AA47" s="11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1"/>
      <c r="AV47" s="153"/>
      <c r="AW47" s="153"/>
      <c r="AX47" s="153"/>
      <c r="AY47" s="23"/>
      <c r="AZ47" s="11"/>
      <c r="BA47" s="10"/>
      <c r="BB47" s="10"/>
      <c r="BC47" s="28">
        <f t="shared" si="5"/>
        <v>16</v>
      </c>
      <c r="BD47" s="19"/>
      <c r="BE47" s="20"/>
    </row>
    <row r="48" spans="1:57" ht="31.5" customHeight="1" x14ac:dyDescent="0.3">
      <c r="A48" s="330"/>
      <c r="B48" s="238" t="s">
        <v>305</v>
      </c>
      <c r="C48" s="236" t="s">
        <v>307</v>
      </c>
      <c r="D48" s="87" t="s">
        <v>22</v>
      </c>
      <c r="E48" s="88">
        <v>2</v>
      </c>
      <c r="F48" s="88">
        <v>2</v>
      </c>
      <c r="G48" s="88">
        <v>2</v>
      </c>
      <c r="H48" s="88">
        <v>2</v>
      </c>
      <c r="I48" s="88">
        <v>2</v>
      </c>
      <c r="J48" s="88">
        <v>2</v>
      </c>
      <c r="K48" s="88">
        <v>2</v>
      </c>
      <c r="L48" s="88">
        <v>2</v>
      </c>
      <c r="M48" s="88">
        <v>2</v>
      </c>
      <c r="N48" s="88">
        <v>2</v>
      </c>
      <c r="O48" s="88">
        <v>2</v>
      </c>
      <c r="P48" s="88">
        <v>2</v>
      </c>
      <c r="Q48" s="88">
        <v>2</v>
      </c>
      <c r="R48" s="88">
        <v>2</v>
      </c>
      <c r="S48" s="88">
        <v>2</v>
      </c>
      <c r="T48" s="88">
        <v>2</v>
      </c>
      <c r="U48" s="88">
        <v>2</v>
      </c>
      <c r="V48" s="23" t="s">
        <v>23</v>
      </c>
      <c r="W48" s="23" t="s">
        <v>23</v>
      </c>
      <c r="X48" s="88">
        <f t="shared" si="17"/>
        <v>34</v>
      </c>
      <c r="Y48" s="88"/>
      <c r="Z48" s="88">
        <v>2</v>
      </c>
      <c r="AA48" s="88"/>
      <c r="AB48" s="88">
        <v>2</v>
      </c>
      <c r="AC48" s="88"/>
      <c r="AD48" s="88">
        <v>2</v>
      </c>
      <c r="AE48" s="88"/>
      <c r="AF48" s="88">
        <v>2</v>
      </c>
      <c r="AG48" s="88"/>
      <c r="AH48" s="88">
        <v>2</v>
      </c>
      <c r="AI48" s="88"/>
      <c r="AJ48" s="88">
        <v>2</v>
      </c>
      <c r="AK48" s="88"/>
      <c r="AL48" s="88">
        <v>2</v>
      </c>
      <c r="AM48" s="88"/>
      <c r="AN48" s="88">
        <v>2</v>
      </c>
      <c r="AO48" s="88"/>
      <c r="AP48" s="88">
        <v>2</v>
      </c>
      <c r="AQ48" s="88"/>
      <c r="AR48" s="88">
        <v>2</v>
      </c>
      <c r="AS48" s="88"/>
      <c r="AT48" s="88">
        <v>2</v>
      </c>
      <c r="AU48" s="88"/>
      <c r="AV48" s="88">
        <v>2</v>
      </c>
      <c r="AW48" s="88"/>
      <c r="AX48" s="88"/>
      <c r="AY48" s="23" t="s">
        <v>23</v>
      </c>
      <c r="AZ48" s="93">
        <f t="shared" ref="AZ48:AZ57" si="22">SUM(Z48:AX48)</f>
        <v>24</v>
      </c>
      <c r="BA48" s="28"/>
      <c r="BB48" s="10"/>
      <c r="BC48" s="28">
        <f t="shared" si="5"/>
        <v>58</v>
      </c>
      <c r="BD48" s="19"/>
      <c r="BE48" s="20"/>
    </row>
    <row r="49" spans="1:57" ht="31.2" x14ac:dyDescent="0.3">
      <c r="A49" s="330"/>
      <c r="B49" s="239"/>
      <c r="C49" s="237"/>
      <c r="D49" s="153" t="s">
        <v>24</v>
      </c>
      <c r="E49" s="153">
        <v>1</v>
      </c>
      <c r="F49" s="153">
        <v>1</v>
      </c>
      <c r="G49" s="153">
        <v>1</v>
      </c>
      <c r="H49" s="153">
        <v>1</v>
      </c>
      <c r="I49" s="153">
        <v>1</v>
      </c>
      <c r="J49" s="153">
        <v>1</v>
      </c>
      <c r="K49" s="153">
        <v>1</v>
      </c>
      <c r="L49" s="153">
        <v>1</v>
      </c>
      <c r="M49" s="153">
        <v>1</v>
      </c>
      <c r="N49" s="153">
        <v>1</v>
      </c>
      <c r="O49" s="153">
        <v>1</v>
      </c>
      <c r="P49" s="153">
        <v>1</v>
      </c>
      <c r="Q49" s="153">
        <v>1</v>
      </c>
      <c r="R49" s="153">
        <v>1</v>
      </c>
      <c r="S49" s="153">
        <v>1</v>
      </c>
      <c r="T49" s="153">
        <v>1</v>
      </c>
      <c r="U49" s="153">
        <v>1</v>
      </c>
      <c r="V49" s="23" t="s">
        <v>23</v>
      </c>
      <c r="W49" s="23" t="s">
        <v>23</v>
      </c>
      <c r="X49" s="153">
        <f t="shared" si="17"/>
        <v>17</v>
      </c>
      <c r="Y49" s="153"/>
      <c r="Z49" s="11"/>
      <c r="AA49" s="11"/>
      <c r="AB49" s="153">
        <v>1</v>
      </c>
      <c r="AC49" s="153">
        <v>1</v>
      </c>
      <c r="AD49" s="153"/>
      <c r="AE49" s="153">
        <v>1</v>
      </c>
      <c r="AF49" s="153"/>
      <c r="AG49" s="153">
        <v>1</v>
      </c>
      <c r="AH49" s="153">
        <v>1</v>
      </c>
      <c r="AI49" s="153"/>
      <c r="AJ49" s="153">
        <v>1</v>
      </c>
      <c r="AK49" s="153"/>
      <c r="AL49" s="153">
        <v>1</v>
      </c>
      <c r="AM49" s="153">
        <v>1</v>
      </c>
      <c r="AN49" s="153"/>
      <c r="AO49" s="153">
        <v>1</v>
      </c>
      <c r="AP49" s="153"/>
      <c r="AQ49" s="153"/>
      <c r="AR49" s="153">
        <v>1</v>
      </c>
      <c r="AS49" s="153"/>
      <c r="AT49" s="153"/>
      <c r="AU49" s="15">
        <v>1</v>
      </c>
      <c r="AV49" s="153"/>
      <c r="AW49" s="153">
        <v>1</v>
      </c>
      <c r="AX49" s="153"/>
      <c r="AY49" s="23" t="s">
        <v>23</v>
      </c>
      <c r="AZ49" s="11">
        <f t="shared" si="22"/>
        <v>12</v>
      </c>
      <c r="BA49" s="10"/>
      <c r="BB49" s="10"/>
      <c r="BC49" s="28">
        <f t="shared" si="5"/>
        <v>29</v>
      </c>
      <c r="BD49" s="19"/>
      <c r="BE49" s="20"/>
    </row>
    <row r="50" spans="1:57" ht="31.5" customHeight="1" x14ac:dyDescent="0.3">
      <c r="A50" s="330"/>
      <c r="B50" s="238"/>
      <c r="C50" s="262" t="s">
        <v>41</v>
      </c>
      <c r="D50" s="38" t="s">
        <v>22</v>
      </c>
      <c r="E50" s="38">
        <f>SUM(E52,E64)</f>
        <v>12</v>
      </c>
      <c r="F50" s="21">
        <f t="shared" ref="F50:U50" si="23">SUM(F52,F64)</f>
        <v>12</v>
      </c>
      <c r="G50" s="21">
        <f t="shared" si="23"/>
        <v>12</v>
      </c>
      <c r="H50" s="21">
        <f t="shared" si="23"/>
        <v>12</v>
      </c>
      <c r="I50" s="21">
        <f t="shared" si="23"/>
        <v>12</v>
      </c>
      <c r="J50" s="21">
        <f t="shared" si="23"/>
        <v>12</v>
      </c>
      <c r="K50" s="21">
        <f t="shared" si="23"/>
        <v>12</v>
      </c>
      <c r="L50" s="21">
        <f t="shared" si="23"/>
        <v>12</v>
      </c>
      <c r="M50" s="21">
        <f t="shared" si="23"/>
        <v>12</v>
      </c>
      <c r="N50" s="21">
        <f t="shared" si="23"/>
        <v>12</v>
      </c>
      <c r="O50" s="21">
        <f t="shared" si="23"/>
        <v>12</v>
      </c>
      <c r="P50" s="21">
        <f t="shared" si="23"/>
        <v>12</v>
      </c>
      <c r="Q50" s="21">
        <f t="shared" si="23"/>
        <v>12</v>
      </c>
      <c r="R50" s="21">
        <f t="shared" si="23"/>
        <v>12</v>
      </c>
      <c r="S50" s="21">
        <f t="shared" si="23"/>
        <v>12</v>
      </c>
      <c r="T50" s="21">
        <f t="shared" si="23"/>
        <v>12</v>
      </c>
      <c r="U50" s="21">
        <f t="shared" si="23"/>
        <v>12</v>
      </c>
      <c r="V50" s="23" t="s">
        <v>23</v>
      </c>
      <c r="W50" s="23" t="s">
        <v>23</v>
      </c>
      <c r="X50" s="21">
        <f t="shared" si="17"/>
        <v>204</v>
      </c>
      <c r="Y50" s="21"/>
      <c r="Z50" s="21">
        <f>SUM(Z52,Z64)</f>
        <v>8</v>
      </c>
      <c r="AA50" s="21">
        <f t="shared" ref="AA50:AW50" si="24">SUM(AA52,AA64)</f>
        <v>12</v>
      </c>
      <c r="AB50" s="21">
        <f t="shared" si="24"/>
        <v>8</v>
      </c>
      <c r="AC50" s="21">
        <f t="shared" si="24"/>
        <v>12</v>
      </c>
      <c r="AD50" s="21">
        <f t="shared" si="24"/>
        <v>8</v>
      </c>
      <c r="AE50" s="21">
        <f t="shared" si="24"/>
        <v>14</v>
      </c>
      <c r="AF50" s="21">
        <f t="shared" si="24"/>
        <v>8</v>
      </c>
      <c r="AG50" s="21">
        <f t="shared" si="24"/>
        <v>14</v>
      </c>
      <c r="AH50" s="21">
        <f t="shared" si="24"/>
        <v>8</v>
      </c>
      <c r="AI50" s="21">
        <f t="shared" si="24"/>
        <v>14</v>
      </c>
      <c r="AJ50" s="21">
        <f t="shared" si="24"/>
        <v>8</v>
      </c>
      <c r="AK50" s="21">
        <f t="shared" si="24"/>
        <v>14</v>
      </c>
      <c r="AL50" s="21">
        <f t="shared" si="24"/>
        <v>8</v>
      </c>
      <c r="AM50" s="21">
        <f t="shared" si="24"/>
        <v>14</v>
      </c>
      <c r="AN50" s="21">
        <f t="shared" si="24"/>
        <v>8</v>
      </c>
      <c r="AO50" s="21">
        <f t="shared" si="24"/>
        <v>12</v>
      </c>
      <c r="AP50" s="21">
        <f t="shared" si="24"/>
        <v>8</v>
      </c>
      <c r="AQ50" s="21">
        <f t="shared" si="24"/>
        <v>12</v>
      </c>
      <c r="AR50" s="21">
        <f t="shared" si="24"/>
        <v>6</v>
      </c>
      <c r="AS50" s="21">
        <f t="shared" si="24"/>
        <v>12</v>
      </c>
      <c r="AT50" s="21">
        <f t="shared" si="24"/>
        <v>6</v>
      </c>
      <c r="AU50" s="21">
        <f t="shared" si="24"/>
        <v>12</v>
      </c>
      <c r="AV50" s="21">
        <f t="shared" si="24"/>
        <v>6</v>
      </c>
      <c r="AW50" s="21">
        <f t="shared" si="24"/>
        <v>10</v>
      </c>
      <c r="AX50" s="21"/>
      <c r="AY50" s="23" t="s">
        <v>23</v>
      </c>
      <c r="AZ50" s="21">
        <f t="shared" si="22"/>
        <v>242</v>
      </c>
      <c r="BA50" s="21"/>
      <c r="BB50" s="21"/>
      <c r="BC50" s="28">
        <f t="shared" si="5"/>
        <v>446</v>
      </c>
      <c r="BD50" s="19"/>
      <c r="BE50" s="20"/>
    </row>
    <row r="51" spans="1:57" ht="31.5" customHeight="1" x14ac:dyDescent="0.3">
      <c r="A51" s="330"/>
      <c r="B51" s="239"/>
      <c r="C51" s="263"/>
      <c r="D51" s="38" t="s">
        <v>24</v>
      </c>
      <c r="E51" s="38">
        <f>SUM(E53,E65)</f>
        <v>4</v>
      </c>
      <c r="F51" s="38">
        <f t="shared" ref="F51:U51" si="25">SUM(F53,F65)</f>
        <v>4</v>
      </c>
      <c r="G51" s="38">
        <f t="shared" si="25"/>
        <v>4</v>
      </c>
      <c r="H51" s="38">
        <f t="shared" si="25"/>
        <v>4</v>
      </c>
      <c r="I51" s="38">
        <f t="shared" si="25"/>
        <v>4</v>
      </c>
      <c r="J51" s="38">
        <f t="shared" si="25"/>
        <v>4</v>
      </c>
      <c r="K51" s="38">
        <f t="shared" si="25"/>
        <v>5</v>
      </c>
      <c r="L51" s="38">
        <f t="shared" si="25"/>
        <v>4</v>
      </c>
      <c r="M51" s="38">
        <f t="shared" si="25"/>
        <v>3</v>
      </c>
      <c r="N51" s="38">
        <f t="shared" si="25"/>
        <v>4</v>
      </c>
      <c r="O51" s="38">
        <f t="shared" si="25"/>
        <v>2</v>
      </c>
      <c r="P51" s="38">
        <f t="shared" si="25"/>
        <v>4</v>
      </c>
      <c r="Q51" s="38">
        <f t="shared" si="25"/>
        <v>4</v>
      </c>
      <c r="R51" s="38">
        <f t="shared" si="25"/>
        <v>4</v>
      </c>
      <c r="S51" s="38">
        <f t="shared" si="25"/>
        <v>3</v>
      </c>
      <c r="T51" s="38">
        <f t="shared" si="25"/>
        <v>4</v>
      </c>
      <c r="U51" s="38">
        <f t="shared" si="25"/>
        <v>3</v>
      </c>
      <c r="V51" s="23" t="s">
        <v>23</v>
      </c>
      <c r="W51" s="23" t="s">
        <v>23</v>
      </c>
      <c r="X51" s="21">
        <f t="shared" si="17"/>
        <v>64</v>
      </c>
      <c r="Y51" s="21"/>
      <c r="Z51" s="21">
        <f>SUM(Z53,Z65)</f>
        <v>2</v>
      </c>
      <c r="AA51" s="21">
        <f t="shared" ref="AA51:AW51" si="26">SUM(AA53,AA65)</f>
        <v>7</v>
      </c>
      <c r="AB51" s="21">
        <f t="shared" si="26"/>
        <v>0</v>
      </c>
      <c r="AC51" s="21">
        <f t="shared" si="26"/>
        <v>6</v>
      </c>
      <c r="AD51" s="21">
        <f t="shared" si="26"/>
        <v>3</v>
      </c>
      <c r="AE51" s="21">
        <f t="shared" si="26"/>
        <v>5</v>
      </c>
      <c r="AF51" s="21">
        <f t="shared" si="26"/>
        <v>2</v>
      </c>
      <c r="AG51" s="21">
        <f t="shared" si="26"/>
        <v>4</v>
      </c>
      <c r="AH51" s="21">
        <f t="shared" si="26"/>
        <v>0</v>
      </c>
      <c r="AI51" s="21">
        <f t="shared" si="26"/>
        <v>6</v>
      </c>
      <c r="AJ51" s="21">
        <f t="shared" si="26"/>
        <v>3</v>
      </c>
      <c r="AK51" s="21">
        <f t="shared" si="26"/>
        <v>6</v>
      </c>
      <c r="AL51" s="21">
        <f t="shared" si="26"/>
        <v>1</v>
      </c>
      <c r="AM51" s="21">
        <f t="shared" si="26"/>
        <v>9</v>
      </c>
      <c r="AN51" s="21">
        <f t="shared" si="26"/>
        <v>2</v>
      </c>
      <c r="AO51" s="21">
        <f t="shared" si="26"/>
        <v>6</v>
      </c>
      <c r="AP51" s="21">
        <f t="shared" si="26"/>
        <v>3</v>
      </c>
      <c r="AQ51" s="21">
        <f t="shared" si="26"/>
        <v>3</v>
      </c>
      <c r="AR51" s="21">
        <f t="shared" si="26"/>
        <v>1</v>
      </c>
      <c r="AS51" s="21">
        <f t="shared" si="26"/>
        <v>4</v>
      </c>
      <c r="AT51" s="21">
        <f t="shared" si="26"/>
        <v>2</v>
      </c>
      <c r="AU51" s="21">
        <f t="shared" si="26"/>
        <v>2</v>
      </c>
      <c r="AV51" s="21">
        <f t="shared" si="26"/>
        <v>3</v>
      </c>
      <c r="AW51" s="21">
        <f t="shared" si="26"/>
        <v>2</v>
      </c>
      <c r="AX51" s="21"/>
      <c r="AY51" s="23" t="s">
        <v>23</v>
      </c>
      <c r="AZ51" s="21">
        <f t="shared" si="22"/>
        <v>82</v>
      </c>
      <c r="BA51" s="21"/>
      <c r="BB51" s="21"/>
      <c r="BC51" s="28">
        <f t="shared" si="5"/>
        <v>146</v>
      </c>
      <c r="BD51" s="19"/>
      <c r="BE51" s="20"/>
    </row>
    <row r="52" spans="1:57" ht="31.5" customHeight="1" x14ac:dyDescent="0.3">
      <c r="A52" s="330"/>
      <c r="B52" s="264" t="s">
        <v>42</v>
      </c>
      <c r="C52" s="266" t="s">
        <v>147</v>
      </c>
      <c r="D52" s="85" t="s">
        <v>22</v>
      </c>
      <c r="E52" s="85">
        <f>SUM(E54,E56,E58,E60,E62)</f>
        <v>8</v>
      </c>
      <c r="F52" s="85">
        <f t="shared" ref="F52:U52" si="27">SUM(F54,F56,F58,F60,F62)</f>
        <v>6</v>
      </c>
      <c r="G52" s="85">
        <f t="shared" si="27"/>
        <v>4</v>
      </c>
      <c r="H52" s="85">
        <f t="shared" si="27"/>
        <v>8</v>
      </c>
      <c r="I52" s="85">
        <f t="shared" si="27"/>
        <v>6</v>
      </c>
      <c r="J52" s="85">
        <f t="shared" si="27"/>
        <v>8</v>
      </c>
      <c r="K52" s="85">
        <f t="shared" si="27"/>
        <v>6</v>
      </c>
      <c r="L52" s="85">
        <f t="shared" si="27"/>
        <v>8</v>
      </c>
      <c r="M52" s="85">
        <f t="shared" si="27"/>
        <v>4</v>
      </c>
      <c r="N52" s="85">
        <f t="shared" si="27"/>
        <v>4</v>
      </c>
      <c r="O52" s="85">
        <f t="shared" si="27"/>
        <v>6</v>
      </c>
      <c r="P52" s="85">
        <f t="shared" si="27"/>
        <v>8</v>
      </c>
      <c r="Q52" s="85">
        <f t="shared" si="27"/>
        <v>4</v>
      </c>
      <c r="R52" s="85">
        <f t="shared" si="27"/>
        <v>6</v>
      </c>
      <c r="S52" s="85">
        <f t="shared" si="27"/>
        <v>6</v>
      </c>
      <c r="T52" s="85">
        <f t="shared" si="27"/>
        <v>6</v>
      </c>
      <c r="U52" s="85">
        <f t="shared" si="27"/>
        <v>4</v>
      </c>
      <c r="V52" s="23" t="s">
        <v>23</v>
      </c>
      <c r="W52" s="23" t="s">
        <v>23</v>
      </c>
      <c r="X52" s="85">
        <f t="shared" si="17"/>
        <v>102</v>
      </c>
      <c r="Y52" s="85"/>
      <c r="Z52" s="85">
        <f>SUM(Z54,Z56,Z58,Z60,Z62)</f>
        <v>2</v>
      </c>
      <c r="AA52" s="85">
        <f t="shared" ref="AA52:AW52" si="28">SUM(AA54,AA56,AA58,AA60,AA62)</f>
        <v>4</v>
      </c>
      <c r="AB52" s="85">
        <f t="shared" si="28"/>
        <v>4</v>
      </c>
      <c r="AC52" s="85">
        <f t="shared" si="28"/>
        <v>4</v>
      </c>
      <c r="AD52" s="85">
        <f t="shared" si="28"/>
        <v>4</v>
      </c>
      <c r="AE52" s="85">
        <f t="shared" si="28"/>
        <v>4</v>
      </c>
      <c r="AF52" s="85">
        <f t="shared" si="28"/>
        <v>4</v>
      </c>
      <c r="AG52" s="85">
        <f t="shared" si="28"/>
        <v>4</v>
      </c>
      <c r="AH52" s="85">
        <f t="shared" si="28"/>
        <v>6</v>
      </c>
      <c r="AI52" s="85">
        <f t="shared" si="28"/>
        <v>4</v>
      </c>
      <c r="AJ52" s="85">
        <f t="shared" si="28"/>
        <v>4</v>
      </c>
      <c r="AK52" s="85">
        <f t="shared" si="28"/>
        <v>4</v>
      </c>
      <c r="AL52" s="85">
        <f t="shared" si="28"/>
        <v>4</v>
      </c>
      <c r="AM52" s="85">
        <f t="shared" si="28"/>
        <v>4</v>
      </c>
      <c r="AN52" s="85">
        <f t="shared" si="28"/>
        <v>4</v>
      </c>
      <c r="AO52" s="85">
        <f t="shared" si="28"/>
        <v>4</v>
      </c>
      <c r="AP52" s="85">
        <f t="shared" si="28"/>
        <v>4</v>
      </c>
      <c r="AQ52" s="85">
        <f t="shared" si="28"/>
        <v>4</v>
      </c>
      <c r="AR52" s="85">
        <f t="shared" si="28"/>
        <v>4</v>
      </c>
      <c r="AS52" s="85">
        <f t="shared" si="28"/>
        <v>4</v>
      </c>
      <c r="AT52" s="85">
        <f t="shared" si="28"/>
        <v>4</v>
      </c>
      <c r="AU52" s="85">
        <f t="shared" si="28"/>
        <v>4</v>
      </c>
      <c r="AV52" s="85">
        <f t="shared" si="28"/>
        <v>4</v>
      </c>
      <c r="AW52" s="85">
        <f t="shared" si="28"/>
        <v>4</v>
      </c>
      <c r="AX52" s="85"/>
      <c r="AY52" s="23" t="s">
        <v>23</v>
      </c>
      <c r="AZ52" s="92">
        <f t="shared" si="22"/>
        <v>96</v>
      </c>
      <c r="BA52" s="85"/>
      <c r="BB52" s="85"/>
      <c r="BC52" s="28">
        <f t="shared" si="5"/>
        <v>198</v>
      </c>
      <c r="BD52" s="19"/>
      <c r="BE52" s="20"/>
    </row>
    <row r="53" spans="1:57" ht="31.2" x14ac:dyDescent="0.3">
      <c r="A53" s="330"/>
      <c r="B53" s="265"/>
      <c r="C53" s="267"/>
      <c r="D53" s="85" t="s">
        <v>24</v>
      </c>
      <c r="E53" s="85">
        <f>SUM(E55,E57,E59,E61,E63)</f>
        <v>4</v>
      </c>
      <c r="F53" s="85">
        <f t="shared" ref="F53:U53" si="29">SUM(F55,F57,F59,F61,F63)</f>
        <v>2</v>
      </c>
      <c r="G53" s="85">
        <f t="shared" si="29"/>
        <v>3</v>
      </c>
      <c r="H53" s="85">
        <f t="shared" si="29"/>
        <v>3</v>
      </c>
      <c r="I53" s="85">
        <f t="shared" si="29"/>
        <v>3</v>
      </c>
      <c r="J53" s="85">
        <f t="shared" si="29"/>
        <v>3</v>
      </c>
      <c r="K53" s="85">
        <f t="shared" si="29"/>
        <v>4</v>
      </c>
      <c r="L53" s="85">
        <f t="shared" si="29"/>
        <v>3</v>
      </c>
      <c r="M53" s="85">
        <f t="shared" si="29"/>
        <v>2</v>
      </c>
      <c r="N53" s="85">
        <f t="shared" si="29"/>
        <v>2</v>
      </c>
      <c r="O53" s="85">
        <f t="shared" si="29"/>
        <v>2</v>
      </c>
      <c r="P53" s="85">
        <f t="shared" si="29"/>
        <v>3</v>
      </c>
      <c r="Q53" s="85">
        <f t="shared" si="29"/>
        <v>4</v>
      </c>
      <c r="R53" s="85">
        <f t="shared" si="29"/>
        <v>3</v>
      </c>
      <c r="S53" s="85">
        <f t="shared" si="29"/>
        <v>3</v>
      </c>
      <c r="T53" s="85">
        <f t="shared" si="29"/>
        <v>3</v>
      </c>
      <c r="U53" s="85">
        <f t="shared" si="29"/>
        <v>3</v>
      </c>
      <c r="V53" s="23" t="s">
        <v>23</v>
      </c>
      <c r="W53" s="23" t="s">
        <v>23</v>
      </c>
      <c r="X53" s="85">
        <f t="shared" si="17"/>
        <v>50</v>
      </c>
      <c r="Y53" s="85"/>
      <c r="Z53" s="85">
        <f>SUM(Z55,Z57,Z59,Z61,Z63)</f>
        <v>0</v>
      </c>
      <c r="AA53" s="85">
        <f t="shared" ref="AA53:AW53" si="30">SUM(AA55,AA57,AA59,AA61,AA63)</f>
        <v>4</v>
      </c>
      <c r="AB53" s="85">
        <f t="shared" si="30"/>
        <v>0</v>
      </c>
      <c r="AC53" s="85">
        <f t="shared" si="30"/>
        <v>5</v>
      </c>
      <c r="AD53" s="85">
        <f t="shared" si="30"/>
        <v>1</v>
      </c>
      <c r="AE53" s="85">
        <f t="shared" si="30"/>
        <v>2</v>
      </c>
      <c r="AF53" s="85">
        <f t="shared" si="30"/>
        <v>0</v>
      </c>
      <c r="AG53" s="85">
        <f t="shared" si="30"/>
        <v>1</v>
      </c>
      <c r="AH53" s="85">
        <f t="shared" si="30"/>
        <v>0</v>
      </c>
      <c r="AI53" s="85">
        <f t="shared" si="30"/>
        <v>3</v>
      </c>
      <c r="AJ53" s="85">
        <f t="shared" si="30"/>
        <v>3</v>
      </c>
      <c r="AK53" s="85">
        <f t="shared" si="30"/>
        <v>3</v>
      </c>
      <c r="AL53" s="85">
        <f t="shared" si="30"/>
        <v>1</v>
      </c>
      <c r="AM53" s="85">
        <f t="shared" si="30"/>
        <v>6</v>
      </c>
      <c r="AN53" s="85">
        <f t="shared" si="30"/>
        <v>2</v>
      </c>
      <c r="AO53" s="85">
        <f t="shared" si="30"/>
        <v>3</v>
      </c>
      <c r="AP53" s="85">
        <f t="shared" si="30"/>
        <v>1</v>
      </c>
      <c r="AQ53" s="85">
        <f t="shared" si="30"/>
        <v>2</v>
      </c>
      <c r="AR53" s="85">
        <f t="shared" si="30"/>
        <v>1</v>
      </c>
      <c r="AS53" s="85">
        <f t="shared" si="30"/>
        <v>2</v>
      </c>
      <c r="AT53" s="85">
        <f t="shared" si="30"/>
        <v>1</v>
      </c>
      <c r="AU53" s="85">
        <f t="shared" si="30"/>
        <v>2</v>
      </c>
      <c r="AV53" s="85">
        <f t="shared" si="30"/>
        <v>2</v>
      </c>
      <c r="AW53" s="85">
        <f t="shared" si="30"/>
        <v>2</v>
      </c>
      <c r="AX53" s="85"/>
      <c r="AY53" s="23" t="s">
        <v>23</v>
      </c>
      <c r="AZ53" s="92">
        <f t="shared" si="22"/>
        <v>47</v>
      </c>
      <c r="BA53" s="85"/>
      <c r="BB53" s="85"/>
      <c r="BC53" s="28">
        <f t="shared" si="5"/>
        <v>97</v>
      </c>
      <c r="BD53" s="19"/>
      <c r="BE53" s="20"/>
    </row>
    <row r="54" spans="1:57" ht="31.5" customHeight="1" x14ac:dyDescent="0.3">
      <c r="A54" s="330"/>
      <c r="B54" s="238" t="s">
        <v>210</v>
      </c>
      <c r="C54" s="268" t="s">
        <v>308</v>
      </c>
      <c r="D54" s="87" t="s">
        <v>22</v>
      </c>
      <c r="E54" s="88">
        <v>2</v>
      </c>
      <c r="F54" s="88">
        <v>2</v>
      </c>
      <c r="G54" s="88">
        <v>2</v>
      </c>
      <c r="H54" s="88">
        <v>2</v>
      </c>
      <c r="I54" s="88">
        <v>2</v>
      </c>
      <c r="J54" s="88">
        <v>4</v>
      </c>
      <c r="K54" s="88">
        <v>2</v>
      </c>
      <c r="L54" s="88">
        <v>2</v>
      </c>
      <c r="M54" s="88">
        <v>2</v>
      </c>
      <c r="N54" s="88"/>
      <c r="O54" s="88">
        <v>2</v>
      </c>
      <c r="P54" s="88">
        <v>2</v>
      </c>
      <c r="Q54" s="88">
        <v>2</v>
      </c>
      <c r="R54" s="88">
        <v>2</v>
      </c>
      <c r="S54" s="88">
        <v>2</v>
      </c>
      <c r="T54" s="88">
        <v>2</v>
      </c>
      <c r="U54" s="88">
        <v>2</v>
      </c>
      <c r="V54" s="23" t="s">
        <v>23</v>
      </c>
      <c r="W54" s="23" t="s">
        <v>23</v>
      </c>
      <c r="X54" s="88">
        <f t="shared" si="17"/>
        <v>34</v>
      </c>
      <c r="Y54" s="88"/>
      <c r="Z54" s="88"/>
      <c r="AA54" s="88">
        <v>2</v>
      </c>
      <c r="AB54" s="88"/>
      <c r="AC54" s="88">
        <v>2</v>
      </c>
      <c r="AD54" s="88"/>
      <c r="AE54" s="88">
        <v>2</v>
      </c>
      <c r="AF54" s="88"/>
      <c r="AG54" s="88">
        <v>2</v>
      </c>
      <c r="AH54" s="88"/>
      <c r="AI54" s="88">
        <v>2</v>
      </c>
      <c r="AJ54" s="88"/>
      <c r="AK54" s="88">
        <v>2</v>
      </c>
      <c r="AL54" s="88"/>
      <c r="AM54" s="88">
        <v>2</v>
      </c>
      <c r="AN54" s="88"/>
      <c r="AO54" s="88">
        <v>2</v>
      </c>
      <c r="AP54" s="88"/>
      <c r="AQ54" s="88">
        <v>2</v>
      </c>
      <c r="AR54" s="88"/>
      <c r="AS54" s="88">
        <v>2</v>
      </c>
      <c r="AT54" s="88"/>
      <c r="AU54" s="88">
        <v>2</v>
      </c>
      <c r="AV54" s="88"/>
      <c r="AW54" s="88">
        <v>2</v>
      </c>
      <c r="AX54" s="88"/>
      <c r="AY54" s="23" t="s">
        <v>23</v>
      </c>
      <c r="AZ54" s="93">
        <f t="shared" si="22"/>
        <v>24</v>
      </c>
      <c r="BA54" s="28"/>
      <c r="BB54" s="28"/>
      <c r="BC54" s="28">
        <f t="shared" si="5"/>
        <v>58</v>
      </c>
      <c r="BD54" s="19"/>
      <c r="BE54" s="20"/>
    </row>
    <row r="55" spans="1:57" ht="31.5" customHeight="1" x14ac:dyDescent="0.3">
      <c r="A55" s="330"/>
      <c r="B55" s="239"/>
      <c r="C55" s="269"/>
      <c r="D55" s="153" t="s">
        <v>24</v>
      </c>
      <c r="E55" s="153">
        <v>1</v>
      </c>
      <c r="F55" s="153">
        <v>1</v>
      </c>
      <c r="G55" s="153">
        <v>1</v>
      </c>
      <c r="H55" s="153">
        <v>1</v>
      </c>
      <c r="I55" s="153">
        <v>1</v>
      </c>
      <c r="J55" s="153">
        <v>1</v>
      </c>
      <c r="K55" s="153">
        <v>1</v>
      </c>
      <c r="L55" s="153">
        <v>1</v>
      </c>
      <c r="M55" s="153">
        <v>1</v>
      </c>
      <c r="N55" s="153">
        <v>1</v>
      </c>
      <c r="O55" s="153">
        <v>1</v>
      </c>
      <c r="P55" s="153">
        <v>1</v>
      </c>
      <c r="Q55" s="153">
        <v>1</v>
      </c>
      <c r="R55" s="153">
        <v>1</v>
      </c>
      <c r="S55" s="153">
        <v>1</v>
      </c>
      <c r="T55" s="153">
        <v>1</v>
      </c>
      <c r="U55" s="153">
        <v>1</v>
      </c>
      <c r="V55" s="23" t="s">
        <v>23</v>
      </c>
      <c r="W55" s="23" t="s">
        <v>23</v>
      </c>
      <c r="X55" s="11">
        <f t="shared" si="17"/>
        <v>17</v>
      </c>
      <c r="Y55" s="11"/>
      <c r="Z55" s="11"/>
      <c r="AA55" s="11">
        <v>2</v>
      </c>
      <c r="AB55" s="11"/>
      <c r="AC55" s="11">
        <v>1</v>
      </c>
      <c r="AD55" s="11">
        <v>1</v>
      </c>
      <c r="AE55" s="11"/>
      <c r="AF55" s="11"/>
      <c r="AG55" s="11"/>
      <c r="AH55" s="11"/>
      <c r="AI55" s="11"/>
      <c r="AJ55" s="11">
        <v>1</v>
      </c>
      <c r="AK55" s="11"/>
      <c r="AL55" s="11">
        <v>1</v>
      </c>
      <c r="AM55" s="11">
        <v>1</v>
      </c>
      <c r="AN55" s="11"/>
      <c r="AO55" s="11"/>
      <c r="AP55" s="11"/>
      <c r="AQ55" s="11">
        <v>1</v>
      </c>
      <c r="AR55" s="11"/>
      <c r="AS55" s="11">
        <v>1</v>
      </c>
      <c r="AT55" s="11">
        <v>1</v>
      </c>
      <c r="AU55" s="11"/>
      <c r="AV55" s="11">
        <v>1</v>
      </c>
      <c r="AW55" s="11"/>
      <c r="AX55" s="11"/>
      <c r="AY55" s="23" t="s">
        <v>23</v>
      </c>
      <c r="AZ55" s="11">
        <f t="shared" si="22"/>
        <v>11</v>
      </c>
      <c r="BA55" s="77"/>
      <c r="BB55" s="77"/>
      <c r="BC55" s="28">
        <f t="shared" si="5"/>
        <v>28</v>
      </c>
      <c r="BD55" s="19"/>
      <c r="BE55" s="20"/>
    </row>
    <row r="56" spans="1:57" ht="31.5" customHeight="1" x14ac:dyDescent="0.3">
      <c r="A56" s="330"/>
      <c r="B56" s="238" t="s">
        <v>310</v>
      </c>
      <c r="C56" s="268" t="s">
        <v>309</v>
      </c>
      <c r="D56" s="87" t="s">
        <v>22</v>
      </c>
      <c r="E56" s="88">
        <v>1</v>
      </c>
      <c r="F56" s="88">
        <v>1</v>
      </c>
      <c r="G56" s="88">
        <v>1</v>
      </c>
      <c r="H56" s="88">
        <v>1</v>
      </c>
      <c r="I56" s="88">
        <v>1</v>
      </c>
      <c r="J56" s="88">
        <v>1</v>
      </c>
      <c r="K56" s="88">
        <v>1</v>
      </c>
      <c r="L56" s="88">
        <v>1</v>
      </c>
      <c r="M56" s="88">
        <v>1</v>
      </c>
      <c r="N56" s="88">
        <v>1</v>
      </c>
      <c r="O56" s="88">
        <v>1</v>
      </c>
      <c r="P56" s="88">
        <v>1</v>
      </c>
      <c r="Q56" s="88">
        <v>1</v>
      </c>
      <c r="R56" s="88">
        <v>1</v>
      </c>
      <c r="S56" s="88">
        <v>1</v>
      </c>
      <c r="T56" s="88">
        <v>1</v>
      </c>
      <c r="U56" s="88">
        <v>1</v>
      </c>
      <c r="V56" s="23" t="s">
        <v>23</v>
      </c>
      <c r="W56" s="23" t="s">
        <v>23</v>
      </c>
      <c r="X56" s="88">
        <f t="shared" si="17"/>
        <v>17</v>
      </c>
      <c r="Y56" s="88"/>
      <c r="Z56" s="88">
        <v>2</v>
      </c>
      <c r="AA56" s="88"/>
      <c r="AB56" s="88">
        <v>2</v>
      </c>
      <c r="AC56" s="88"/>
      <c r="AD56" s="88">
        <v>2</v>
      </c>
      <c r="AE56" s="88"/>
      <c r="AF56" s="88">
        <v>2</v>
      </c>
      <c r="AG56" s="88"/>
      <c r="AH56" s="88">
        <v>2</v>
      </c>
      <c r="AI56" s="88"/>
      <c r="AJ56" s="88">
        <v>2</v>
      </c>
      <c r="AK56" s="88"/>
      <c r="AL56" s="88">
        <v>2</v>
      </c>
      <c r="AM56" s="88"/>
      <c r="AN56" s="88">
        <v>2</v>
      </c>
      <c r="AO56" s="88"/>
      <c r="AP56" s="88">
        <v>2</v>
      </c>
      <c r="AQ56" s="88"/>
      <c r="AR56" s="88">
        <v>2</v>
      </c>
      <c r="AS56" s="88"/>
      <c r="AT56" s="88">
        <v>2</v>
      </c>
      <c r="AU56" s="88"/>
      <c r="AV56" s="88">
        <v>2</v>
      </c>
      <c r="AW56" s="88"/>
      <c r="AX56" s="88"/>
      <c r="AY56" s="23" t="s">
        <v>23</v>
      </c>
      <c r="AZ56" s="88">
        <f t="shared" si="22"/>
        <v>24</v>
      </c>
      <c r="BA56" s="28"/>
      <c r="BB56" s="28"/>
      <c r="BC56" s="28">
        <f t="shared" si="5"/>
        <v>41</v>
      </c>
      <c r="BD56" s="19"/>
      <c r="BE56" s="20"/>
    </row>
    <row r="57" spans="1:57" ht="31.5" customHeight="1" x14ac:dyDescent="0.3">
      <c r="A57" s="330"/>
      <c r="B57" s="239"/>
      <c r="C57" s="269"/>
      <c r="D57" s="153" t="s">
        <v>24</v>
      </c>
      <c r="E57" s="153">
        <v>1</v>
      </c>
      <c r="F57" s="11"/>
      <c r="G57" s="11">
        <v>1</v>
      </c>
      <c r="H57" s="11"/>
      <c r="I57" s="11">
        <v>1</v>
      </c>
      <c r="J57" s="11"/>
      <c r="K57" s="11">
        <v>1</v>
      </c>
      <c r="L57" s="11"/>
      <c r="M57" s="11">
        <v>1</v>
      </c>
      <c r="N57" s="11"/>
      <c r="O57" s="11">
        <v>1</v>
      </c>
      <c r="P57" s="11"/>
      <c r="Q57" s="11">
        <v>1</v>
      </c>
      <c r="R57" s="11"/>
      <c r="S57" s="11">
        <v>1</v>
      </c>
      <c r="T57" s="11"/>
      <c r="U57" s="11">
        <v>1</v>
      </c>
      <c r="V57" s="23" t="s">
        <v>23</v>
      </c>
      <c r="W57" s="23" t="s">
        <v>23</v>
      </c>
      <c r="X57" s="11">
        <f t="shared" si="17"/>
        <v>9</v>
      </c>
      <c r="Y57" s="11"/>
      <c r="Z57" s="11"/>
      <c r="AA57" s="11">
        <v>1</v>
      </c>
      <c r="AB57" s="11"/>
      <c r="AC57" s="11">
        <v>1</v>
      </c>
      <c r="AD57" s="11"/>
      <c r="AE57" s="11">
        <v>1</v>
      </c>
      <c r="AF57" s="11"/>
      <c r="AG57" s="11">
        <v>1</v>
      </c>
      <c r="AH57" s="11"/>
      <c r="AI57" s="11">
        <v>1</v>
      </c>
      <c r="AJ57" s="11"/>
      <c r="AK57" s="11">
        <v>1</v>
      </c>
      <c r="AL57" s="11"/>
      <c r="AM57" s="11">
        <v>1</v>
      </c>
      <c r="AN57" s="11"/>
      <c r="AO57" s="11">
        <v>1</v>
      </c>
      <c r="AP57" s="11"/>
      <c r="AQ57" s="11"/>
      <c r="AR57" s="11">
        <v>1</v>
      </c>
      <c r="AS57" s="11"/>
      <c r="AT57" s="11"/>
      <c r="AU57" s="11">
        <v>1</v>
      </c>
      <c r="AV57" s="11"/>
      <c r="AW57" s="11">
        <v>1</v>
      </c>
      <c r="AX57" s="11">
        <v>1</v>
      </c>
      <c r="AY57" s="23" t="s">
        <v>23</v>
      </c>
      <c r="AZ57" s="11">
        <f t="shared" si="22"/>
        <v>12</v>
      </c>
      <c r="BA57" s="77"/>
      <c r="BB57" s="77"/>
      <c r="BC57" s="28">
        <f t="shared" si="5"/>
        <v>21</v>
      </c>
      <c r="BD57" s="19"/>
      <c r="BE57" s="20"/>
    </row>
    <row r="58" spans="1:57" ht="31.5" customHeight="1" x14ac:dyDescent="0.3">
      <c r="A58" s="330"/>
      <c r="B58" s="238" t="s">
        <v>212</v>
      </c>
      <c r="C58" s="268" t="s">
        <v>311</v>
      </c>
      <c r="D58" s="87" t="s">
        <v>22</v>
      </c>
      <c r="E58" s="88">
        <v>4</v>
      </c>
      <c r="F58" s="88">
        <v>2</v>
      </c>
      <c r="G58" s="88"/>
      <c r="H58" s="88">
        <v>4</v>
      </c>
      <c r="I58" s="88">
        <v>2</v>
      </c>
      <c r="J58" s="88">
        <v>2</v>
      </c>
      <c r="K58" s="88">
        <v>2</v>
      </c>
      <c r="L58" s="88">
        <v>4</v>
      </c>
      <c r="M58" s="88"/>
      <c r="N58" s="88">
        <v>2</v>
      </c>
      <c r="O58" s="88">
        <v>2</v>
      </c>
      <c r="P58" s="88">
        <v>4</v>
      </c>
      <c r="Q58" s="88"/>
      <c r="R58" s="88">
        <v>2</v>
      </c>
      <c r="S58" s="88">
        <v>2</v>
      </c>
      <c r="T58" s="88">
        <v>2</v>
      </c>
      <c r="U58" s="88"/>
      <c r="V58" s="23" t="s">
        <v>23</v>
      </c>
      <c r="W58" s="23" t="s">
        <v>23</v>
      </c>
      <c r="X58" s="88">
        <f t="shared" si="17"/>
        <v>34</v>
      </c>
      <c r="Y58" s="88"/>
      <c r="Z58" s="88"/>
      <c r="AA58" s="88">
        <v>2</v>
      </c>
      <c r="AB58" s="88"/>
      <c r="AC58" s="88">
        <v>2</v>
      </c>
      <c r="AD58" s="88"/>
      <c r="AE58" s="88">
        <v>2</v>
      </c>
      <c r="AF58" s="88"/>
      <c r="AG58" s="88">
        <v>2</v>
      </c>
      <c r="AH58" s="88"/>
      <c r="AI58" s="88">
        <v>2</v>
      </c>
      <c r="AJ58" s="88"/>
      <c r="AK58" s="88">
        <v>2</v>
      </c>
      <c r="AL58" s="88"/>
      <c r="AM58" s="88">
        <v>2</v>
      </c>
      <c r="AN58" s="88"/>
      <c r="AO58" s="88">
        <v>2</v>
      </c>
      <c r="AP58" s="88"/>
      <c r="AQ58" s="88">
        <v>2</v>
      </c>
      <c r="AR58" s="88"/>
      <c r="AS58" s="88">
        <v>2</v>
      </c>
      <c r="AT58" s="88"/>
      <c r="AU58" s="88">
        <v>2</v>
      </c>
      <c r="AV58" s="88"/>
      <c r="AW58" s="88">
        <v>2</v>
      </c>
      <c r="AX58" s="88"/>
      <c r="AY58" s="23" t="s">
        <v>23</v>
      </c>
      <c r="AZ58" s="93">
        <f t="shared" ref="AZ58:AZ63" si="31">SUM(Z58:AX58)</f>
        <v>24</v>
      </c>
      <c r="BA58" s="28"/>
      <c r="BB58" s="28"/>
      <c r="BC58" s="28">
        <f t="shared" si="5"/>
        <v>58</v>
      </c>
      <c r="BD58" s="19"/>
      <c r="BE58" s="20"/>
    </row>
    <row r="59" spans="1:57" ht="31.5" customHeight="1" x14ac:dyDescent="0.3">
      <c r="A59" s="330"/>
      <c r="B59" s="239"/>
      <c r="C59" s="269"/>
      <c r="D59" s="153" t="s">
        <v>24</v>
      </c>
      <c r="E59" s="153">
        <v>1</v>
      </c>
      <c r="F59" s="153">
        <v>1</v>
      </c>
      <c r="G59" s="153">
        <v>1</v>
      </c>
      <c r="H59" s="153">
        <v>2</v>
      </c>
      <c r="I59" s="153"/>
      <c r="J59" s="153">
        <v>1</v>
      </c>
      <c r="K59" s="153">
        <v>1</v>
      </c>
      <c r="L59" s="153">
        <v>2</v>
      </c>
      <c r="M59" s="153"/>
      <c r="N59" s="153">
        <v>1</v>
      </c>
      <c r="O59" s="153"/>
      <c r="P59" s="153">
        <v>1</v>
      </c>
      <c r="Q59" s="153">
        <v>1</v>
      </c>
      <c r="R59" s="153">
        <v>1</v>
      </c>
      <c r="S59" s="153">
        <v>1</v>
      </c>
      <c r="T59" s="153">
        <v>1</v>
      </c>
      <c r="U59" s="153">
        <v>1</v>
      </c>
      <c r="V59" s="23" t="s">
        <v>23</v>
      </c>
      <c r="W59" s="23" t="s">
        <v>23</v>
      </c>
      <c r="X59" s="11">
        <f t="shared" si="17"/>
        <v>16</v>
      </c>
      <c r="Y59" s="11"/>
      <c r="Z59" s="11"/>
      <c r="AA59" s="11">
        <v>1</v>
      </c>
      <c r="AB59" s="11"/>
      <c r="AC59" s="11">
        <v>2</v>
      </c>
      <c r="AD59" s="11"/>
      <c r="AE59" s="11">
        <v>1</v>
      </c>
      <c r="AF59" s="11"/>
      <c r="AG59" s="11"/>
      <c r="AH59" s="11"/>
      <c r="AI59" s="11">
        <v>1</v>
      </c>
      <c r="AJ59" s="11">
        <v>1</v>
      </c>
      <c r="AK59" s="11">
        <v>1</v>
      </c>
      <c r="AL59" s="11"/>
      <c r="AM59" s="11">
        <v>1</v>
      </c>
      <c r="AN59" s="11">
        <v>2</v>
      </c>
      <c r="AO59" s="11">
        <v>1</v>
      </c>
      <c r="AP59" s="11">
        <v>1</v>
      </c>
      <c r="AQ59" s="11"/>
      <c r="AR59" s="11"/>
      <c r="AS59" s="11"/>
      <c r="AT59" s="11"/>
      <c r="AU59" s="11"/>
      <c r="AV59" s="11">
        <v>1</v>
      </c>
      <c r="AW59" s="11"/>
      <c r="AX59" s="11"/>
      <c r="AY59" s="23" t="s">
        <v>23</v>
      </c>
      <c r="AZ59" s="11">
        <f>SUM(Z59:AX59)</f>
        <v>13</v>
      </c>
      <c r="BA59" s="77"/>
      <c r="BB59" s="77"/>
      <c r="BC59" s="28">
        <f t="shared" si="5"/>
        <v>29</v>
      </c>
      <c r="BD59" s="19"/>
      <c r="BE59" s="20"/>
    </row>
    <row r="60" spans="1:57" ht="31.5" customHeight="1" x14ac:dyDescent="0.3">
      <c r="A60" s="330"/>
      <c r="B60" s="238" t="s">
        <v>312</v>
      </c>
      <c r="C60" s="268" t="s">
        <v>313</v>
      </c>
      <c r="D60" s="87" t="s">
        <v>22</v>
      </c>
      <c r="E60" s="88">
        <v>1</v>
      </c>
      <c r="F60" s="88">
        <v>1</v>
      </c>
      <c r="G60" s="88">
        <v>1</v>
      </c>
      <c r="H60" s="88">
        <v>1</v>
      </c>
      <c r="I60" s="88">
        <v>1</v>
      </c>
      <c r="J60" s="88">
        <v>1</v>
      </c>
      <c r="K60" s="88">
        <v>1</v>
      </c>
      <c r="L60" s="88">
        <v>1</v>
      </c>
      <c r="M60" s="88">
        <v>1</v>
      </c>
      <c r="N60" s="88">
        <v>1</v>
      </c>
      <c r="O60" s="88">
        <v>1</v>
      </c>
      <c r="P60" s="88">
        <v>1</v>
      </c>
      <c r="Q60" s="88">
        <v>1</v>
      </c>
      <c r="R60" s="88">
        <v>1</v>
      </c>
      <c r="S60" s="88">
        <v>1</v>
      </c>
      <c r="T60" s="88">
        <v>1</v>
      </c>
      <c r="U60" s="88">
        <v>1</v>
      </c>
      <c r="V60" s="23" t="s">
        <v>23</v>
      </c>
      <c r="W60" s="23" t="s">
        <v>23</v>
      </c>
      <c r="X60" s="88">
        <f t="shared" si="17"/>
        <v>17</v>
      </c>
      <c r="Y60" s="88"/>
      <c r="Z60" s="88"/>
      <c r="AA60" s="88"/>
      <c r="AB60" s="88">
        <v>2</v>
      </c>
      <c r="AC60" s="88"/>
      <c r="AD60" s="88">
        <v>2</v>
      </c>
      <c r="AE60" s="88"/>
      <c r="AF60" s="88">
        <v>2</v>
      </c>
      <c r="AG60" s="88"/>
      <c r="AH60" s="88">
        <v>4</v>
      </c>
      <c r="AI60" s="88"/>
      <c r="AJ60" s="88">
        <v>2</v>
      </c>
      <c r="AK60" s="88"/>
      <c r="AL60" s="88">
        <v>2</v>
      </c>
      <c r="AM60" s="88"/>
      <c r="AN60" s="88">
        <v>2</v>
      </c>
      <c r="AO60" s="88"/>
      <c r="AP60" s="88">
        <v>2</v>
      </c>
      <c r="AQ60" s="88"/>
      <c r="AR60" s="88">
        <v>2</v>
      </c>
      <c r="AS60" s="88"/>
      <c r="AT60" s="88">
        <v>2</v>
      </c>
      <c r="AU60" s="88"/>
      <c r="AV60" s="88">
        <v>2</v>
      </c>
      <c r="AW60" s="88"/>
      <c r="AX60" s="88"/>
      <c r="AY60" s="23" t="s">
        <v>23</v>
      </c>
      <c r="AZ60" s="93">
        <f t="shared" si="31"/>
        <v>24</v>
      </c>
      <c r="BA60" s="28"/>
      <c r="BB60" s="28"/>
      <c r="BC60" s="28">
        <f t="shared" si="5"/>
        <v>41</v>
      </c>
      <c r="BD60" s="19"/>
      <c r="BE60" s="20"/>
    </row>
    <row r="61" spans="1:57" ht="31.5" customHeight="1" x14ac:dyDescent="0.3">
      <c r="A61" s="330"/>
      <c r="B61" s="239"/>
      <c r="C61" s="269"/>
      <c r="D61" s="153" t="s">
        <v>24</v>
      </c>
      <c r="E61" s="153">
        <v>1</v>
      </c>
      <c r="F61" s="11"/>
      <c r="G61" s="11"/>
      <c r="H61" s="11"/>
      <c r="I61" s="11">
        <v>1</v>
      </c>
      <c r="J61" s="11">
        <v>1</v>
      </c>
      <c r="K61" s="11">
        <v>1</v>
      </c>
      <c r="L61" s="11"/>
      <c r="M61" s="11"/>
      <c r="N61" s="11"/>
      <c r="O61" s="11"/>
      <c r="P61" s="11">
        <v>1</v>
      </c>
      <c r="Q61" s="11">
        <v>1</v>
      </c>
      <c r="R61" s="11">
        <v>1</v>
      </c>
      <c r="S61" s="11"/>
      <c r="T61" s="11">
        <v>1</v>
      </c>
      <c r="U61" s="11"/>
      <c r="V61" s="23" t="s">
        <v>23</v>
      </c>
      <c r="W61" s="23" t="s">
        <v>23</v>
      </c>
      <c r="X61" s="11">
        <f t="shared" si="17"/>
        <v>8</v>
      </c>
      <c r="Y61" s="11"/>
      <c r="Z61" s="15"/>
      <c r="AA61" s="15"/>
      <c r="AB61" s="15"/>
      <c r="AC61" s="15">
        <v>1</v>
      </c>
      <c r="AD61" s="15"/>
      <c r="AE61" s="15"/>
      <c r="AF61" s="15"/>
      <c r="AG61" s="15"/>
      <c r="AH61" s="15"/>
      <c r="AI61" s="15">
        <v>1</v>
      </c>
      <c r="AJ61" s="15">
        <v>1</v>
      </c>
      <c r="AK61" s="15">
        <v>1</v>
      </c>
      <c r="AL61" s="15"/>
      <c r="AM61" s="15">
        <v>3</v>
      </c>
      <c r="AN61" s="15"/>
      <c r="AO61" s="15">
        <v>1</v>
      </c>
      <c r="AP61" s="15"/>
      <c r="AQ61" s="15">
        <v>1</v>
      </c>
      <c r="AR61" s="15"/>
      <c r="AS61" s="15">
        <v>1</v>
      </c>
      <c r="AT61" s="15"/>
      <c r="AU61" s="15">
        <v>1</v>
      </c>
      <c r="AV61" s="15"/>
      <c r="AW61" s="15">
        <v>1</v>
      </c>
      <c r="AX61" s="15"/>
      <c r="AY61" s="23" t="s">
        <v>23</v>
      </c>
      <c r="AZ61" s="11">
        <f t="shared" si="31"/>
        <v>12</v>
      </c>
      <c r="BA61" s="77"/>
      <c r="BB61" s="77"/>
      <c r="BC61" s="28">
        <f t="shared" si="5"/>
        <v>20</v>
      </c>
      <c r="BD61" s="19"/>
      <c r="BE61" s="20"/>
    </row>
    <row r="62" spans="1:57" ht="31.5" customHeight="1" x14ac:dyDescent="0.3">
      <c r="A62" s="330"/>
      <c r="B62" s="238" t="s">
        <v>314</v>
      </c>
      <c r="C62" s="268" t="s">
        <v>189</v>
      </c>
      <c r="D62" s="87" t="s">
        <v>22</v>
      </c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23"/>
      <c r="W62" s="23"/>
      <c r="X62" s="88">
        <f t="shared" si="17"/>
        <v>0</v>
      </c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23"/>
      <c r="AZ62" s="93">
        <f t="shared" si="31"/>
        <v>0</v>
      </c>
      <c r="BA62" s="28"/>
      <c r="BB62" s="28"/>
      <c r="BC62" s="28">
        <f t="shared" si="5"/>
        <v>0</v>
      </c>
      <c r="BD62" s="19"/>
      <c r="BE62" s="20"/>
    </row>
    <row r="63" spans="1:57" ht="31.2" x14ac:dyDescent="0.3">
      <c r="A63" s="330"/>
      <c r="B63" s="239"/>
      <c r="C63" s="269"/>
      <c r="D63" s="153" t="s">
        <v>24</v>
      </c>
      <c r="E63" s="153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23"/>
      <c r="W63" s="23"/>
      <c r="X63" s="11">
        <f t="shared" si="17"/>
        <v>0</v>
      </c>
      <c r="Y63" s="11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23"/>
      <c r="AZ63" s="11">
        <f t="shared" si="31"/>
        <v>0</v>
      </c>
      <c r="BA63" s="77"/>
      <c r="BB63" s="77"/>
      <c r="BC63" s="28">
        <f t="shared" si="5"/>
        <v>0</v>
      </c>
      <c r="BD63" s="19"/>
      <c r="BE63" s="20"/>
    </row>
    <row r="64" spans="1:57" ht="31.5" customHeight="1" x14ac:dyDescent="0.3">
      <c r="A64" s="330"/>
      <c r="B64" s="264" t="s">
        <v>43</v>
      </c>
      <c r="C64" s="271" t="s">
        <v>155</v>
      </c>
      <c r="D64" s="84" t="s">
        <v>22</v>
      </c>
      <c r="E64" s="85">
        <f>SUM(E66)</f>
        <v>4</v>
      </c>
      <c r="F64" s="85">
        <f t="shared" ref="F64:U64" si="32">SUM(F66)</f>
        <v>6</v>
      </c>
      <c r="G64" s="85">
        <f t="shared" si="32"/>
        <v>8</v>
      </c>
      <c r="H64" s="85">
        <f t="shared" si="32"/>
        <v>4</v>
      </c>
      <c r="I64" s="85">
        <f t="shared" si="32"/>
        <v>6</v>
      </c>
      <c r="J64" s="85">
        <f t="shared" si="32"/>
        <v>4</v>
      </c>
      <c r="K64" s="85">
        <f t="shared" si="32"/>
        <v>6</v>
      </c>
      <c r="L64" s="85">
        <f t="shared" si="32"/>
        <v>4</v>
      </c>
      <c r="M64" s="85">
        <f t="shared" si="32"/>
        <v>8</v>
      </c>
      <c r="N64" s="85">
        <f t="shared" si="32"/>
        <v>8</v>
      </c>
      <c r="O64" s="85">
        <f t="shared" si="32"/>
        <v>6</v>
      </c>
      <c r="P64" s="85">
        <f t="shared" si="32"/>
        <v>4</v>
      </c>
      <c r="Q64" s="85">
        <f t="shared" si="32"/>
        <v>8</v>
      </c>
      <c r="R64" s="85">
        <f t="shared" si="32"/>
        <v>6</v>
      </c>
      <c r="S64" s="85">
        <f t="shared" si="32"/>
        <v>6</v>
      </c>
      <c r="T64" s="85">
        <f t="shared" si="32"/>
        <v>6</v>
      </c>
      <c r="U64" s="85">
        <f t="shared" si="32"/>
        <v>8</v>
      </c>
      <c r="V64" s="23" t="s">
        <v>23</v>
      </c>
      <c r="W64" s="23" t="s">
        <v>23</v>
      </c>
      <c r="X64" s="85">
        <f t="shared" si="17"/>
        <v>102</v>
      </c>
      <c r="Y64" s="85"/>
      <c r="Z64" s="85">
        <f>SUM(Z66)</f>
        <v>6</v>
      </c>
      <c r="AA64" s="85">
        <f t="shared" ref="AA64:AX64" si="33">SUM(AA66)</f>
        <v>8</v>
      </c>
      <c r="AB64" s="85">
        <f t="shared" si="33"/>
        <v>4</v>
      </c>
      <c r="AC64" s="85">
        <f t="shared" si="33"/>
        <v>8</v>
      </c>
      <c r="AD64" s="85">
        <f t="shared" si="33"/>
        <v>4</v>
      </c>
      <c r="AE64" s="85">
        <f t="shared" si="33"/>
        <v>10</v>
      </c>
      <c r="AF64" s="85">
        <f t="shared" si="33"/>
        <v>4</v>
      </c>
      <c r="AG64" s="85">
        <f t="shared" si="33"/>
        <v>10</v>
      </c>
      <c r="AH64" s="85">
        <f t="shared" si="33"/>
        <v>2</v>
      </c>
      <c r="AI64" s="85">
        <f t="shared" si="33"/>
        <v>10</v>
      </c>
      <c r="AJ64" s="85">
        <f t="shared" si="33"/>
        <v>4</v>
      </c>
      <c r="AK64" s="85">
        <f t="shared" si="33"/>
        <v>10</v>
      </c>
      <c r="AL64" s="85">
        <f t="shared" si="33"/>
        <v>4</v>
      </c>
      <c r="AM64" s="85">
        <f t="shared" si="33"/>
        <v>10</v>
      </c>
      <c r="AN64" s="85">
        <f t="shared" si="33"/>
        <v>4</v>
      </c>
      <c r="AO64" s="85">
        <f t="shared" si="33"/>
        <v>8</v>
      </c>
      <c r="AP64" s="85">
        <f t="shared" si="33"/>
        <v>4</v>
      </c>
      <c r="AQ64" s="85">
        <f t="shared" si="33"/>
        <v>8</v>
      </c>
      <c r="AR64" s="85">
        <f t="shared" si="33"/>
        <v>2</v>
      </c>
      <c r="AS64" s="85">
        <f t="shared" si="33"/>
        <v>8</v>
      </c>
      <c r="AT64" s="85">
        <f t="shared" si="33"/>
        <v>2</v>
      </c>
      <c r="AU64" s="85">
        <f t="shared" si="33"/>
        <v>8</v>
      </c>
      <c r="AV64" s="85">
        <f t="shared" si="33"/>
        <v>2</v>
      </c>
      <c r="AW64" s="85">
        <f t="shared" si="33"/>
        <v>6</v>
      </c>
      <c r="AX64" s="85">
        <f t="shared" si="33"/>
        <v>0</v>
      </c>
      <c r="AY64" s="23" t="s">
        <v>23</v>
      </c>
      <c r="AZ64" s="92">
        <f>SUM(Z64:AX64)</f>
        <v>146</v>
      </c>
      <c r="BA64" s="85"/>
      <c r="BB64" s="85"/>
      <c r="BC64" s="28">
        <f t="shared" si="5"/>
        <v>248</v>
      </c>
      <c r="BD64" s="19"/>
      <c r="BE64" s="20"/>
    </row>
    <row r="65" spans="1:57" ht="31.5" customHeight="1" x14ac:dyDescent="0.3">
      <c r="A65" s="330"/>
      <c r="B65" s="265"/>
      <c r="C65" s="272"/>
      <c r="D65" s="85" t="s">
        <v>24</v>
      </c>
      <c r="E65" s="85">
        <f>SUM(E67)</f>
        <v>0</v>
      </c>
      <c r="F65" s="85">
        <f t="shared" ref="F65:U65" si="34">SUM(F67)</f>
        <v>2</v>
      </c>
      <c r="G65" s="85">
        <f t="shared" si="34"/>
        <v>1</v>
      </c>
      <c r="H65" s="85">
        <f t="shared" si="34"/>
        <v>1</v>
      </c>
      <c r="I65" s="85">
        <f t="shared" si="34"/>
        <v>1</v>
      </c>
      <c r="J65" s="85">
        <f t="shared" si="34"/>
        <v>1</v>
      </c>
      <c r="K65" s="85">
        <f t="shared" si="34"/>
        <v>1</v>
      </c>
      <c r="L65" s="85">
        <f t="shared" si="34"/>
        <v>1</v>
      </c>
      <c r="M65" s="85">
        <f t="shared" si="34"/>
        <v>1</v>
      </c>
      <c r="N65" s="85">
        <f t="shared" si="34"/>
        <v>2</v>
      </c>
      <c r="O65" s="85">
        <f t="shared" si="34"/>
        <v>0</v>
      </c>
      <c r="P65" s="85">
        <f t="shared" si="34"/>
        <v>1</v>
      </c>
      <c r="Q65" s="85">
        <f t="shared" si="34"/>
        <v>0</v>
      </c>
      <c r="R65" s="85">
        <f t="shared" si="34"/>
        <v>1</v>
      </c>
      <c r="S65" s="85">
        <f t="shared" si="34"/>
        <v>0</v>
      </c>
      <c r="T65" s="85">
        <f t="shared" si="34"/>
        <v>1</v>
      </c>
      <c r="U65" s="85">
        <f t="shared" si="34"/>
        <v>0</v>
      </c>
      <c r="V65" s="23" t="s">
        <v>23</v>
      </c>
      <c r="W65" s="23" t="s">
        <v>23</v>
      </c>
      <c r="X65" s="85">
        <f t="shared" si="17"/>
        <v>14</v>
      </c>
      <c r="Y65" s="85"/>
      <c r="Z65" s="85">
        <f>SUM(Z67)</f>
        <v>2</v>
      </c>
      <c r="AA65" s="85">
        <f t="shared" ref="AA65:AW65" si="35">SUM(AA67)</f>
        <v>3</v>
      </c>
      <c r="AB65" s="85">
        <f t="shared" si="35"/>
        <v>0</v>
      </c>
      <c r="AC65" s="85">
        <f t="shared" si="35"/>
        <v>1</v>
      </c>
      <c r="AD65" s="85">
        <f t="shared" si="35"/>
        <v>2</v>
      </c>
      <c r="AE65" s="85">
        <f t="shared" si="35"/>
        <v>3</v>
      </c>
      <c r="AF65" s="85">
        <f t="shared" si="35"/>
        <v>2</v>
      </c>
      <c r="AG65" s="85">
        <f t="shared" si="35"/>
        <v>3</v>
      </c>
      <c r="AH65" s="85">
        <f t="shared" si="35"/>
        <v>0</v>
      </c>
      <c r="AI65" s="85">
        <f t="shared" si="35"/>
        <v>3</v>
      </c>
      <c r="AJ65" s="85">
        <f t="shared" si="35"/>
        <v>0</v>
      </c>
      <c r="AK65" s="85">
        <f t="shared" si="35"/>
        <v>3</v>
      </c>
      <c r="AL65" s="85">
        <f t="shared" si="35"/>
        <v>0</v>
      </c>
      <c r="AM65" s="85">
        <f t="shared" si="35"/>
        <v>3</v>
      </c>
      <c r="AN65" s="85">
        <f t="shared" si="35"/>
        <v>0</v>
      </c>
      <c r="AO65" s="85">
        <f t="shared" si="35"/>
        <v>3</v>
      </c>
      <c r="AP65" s="85">
        <f t="shared" si="35"/>
        <v>2</v>
      </c>
      <c r="AQ65" s="85">
        <f t="shared" si="35"/>
        <v>1</v>
      </c>
      <c r="AR65" s="85">
        <f t="shared" si="35"/>
        <v>0</v>
      </c>
      <c r="AS65" s="85">
        <f t="shared" si="35"/>
        <v>2</v>
      </c>
      <c r="AT65" s="85">
        <f t="shared" si="35"/>
        <v>1</v>
      </c>
      <c r="AU65" s="85">
        <f t="shared" si="35"/>
        <v>0</v>
      </c>
      <c r="AV65" s="85">
        <f t="shared" si="35"/>
        <v>1</v>
      </c>
      <c r="AW65" s="85">
        <f t="shared" si="35"/>
        <v>0</v>
      </c>
      <c r="AX65" s="85"/>
      <c r="AY65" s="23" t="s">
        <v>23</v>
      </c>
      <c r="AZ65" s="92">
        <f>SUM(Z65:AX65)</f>
        <v>35</v>
      </c>
      <c r="BA65" s="85"/>
      <c r="BB65" s="85"/>
      <c r="BC65" s="28">
        <f t="shared" si="5"/>
        <v>49</v>
      </c>
      <c r="BD65" s="19"/>
      <c r="BE65" s="20"/>
    </row>
    <row r="66" spans="1:57" ht="31.5" customHeight="1" x14ac:dyDescent="0.3">
      <c r="A66" s="330"/>
      <c r="B66" s="258" t="s">
        <v>315</v>
      </c>
      <c r="C66" s="260" t="s">
        <v>316</v>
      </c>
      <c r="D66" s="50" t="s">
        <v>22</v>
      </c>
      <c r="E66" s="51">
        <f>SUM(E68,E70,E71)</f>
        <v>4</v>
      </c>
      <c r="F66" s="51">
        <f t="shared" ref="F66:U66" si="36">SUM(F68,F70,F71)</f>
        <v>6</v>
      </c>
      <c r="G66" s="51">
        <f t="shared" si="36"/>
        <v>8</v>
      </c>
      <c r="H66" s="51">
        <f t="shared" si="36"/>
        <v>4</v>
      </c>
      <c r="I66" s="51">
        <f t="shared" si="36"/>
        <v>6</v>
      </c>
      <c r="J66" s="51">
        <f t="shared" si="36"/>
        <v>4</v>
      </c>
      <c r="K66" s="51">
        <f t="shared" si="36"/>
        <v>6</v>
      </c>
      <c r="L66" s="51">
        <f t="shared" si="36"/>
        <v>4</v>
      </c>
      <c r="M66" s="51">
        <f t="shared" si="36"/>
        <v>8</v>
      </c>
      <c r="N66" s="51">
        <f t="shared" si="36"/>
        <v>8</v>
      </c>
      <c r="O66" s="51">
        <f t="shared" si="36"/>
        <v>6</v>
      </c>
      <c r="P66" s="51">
        <f t="shared" si="36"/>
        <v>4</v>
      </c>
      <c r="Q66" s="51">
        <f t="shared" si="36"/>
        <v>8</v>
      </c>
      <c r="R66" s="51">
        <f t="shared" si="36"/>
        <v>6</v>
      </c>
      <c r="S66" s="51">
        <f t="shared" si="36"/>
        <v>6</v>
      </c>
      <c r="T66" s="51">
        <f t="shared" si="36"/>
        <v>6</v>
      </c>
      <c r="U66" s="51">
        <f t="shared" si="36"/>
        <v>8</v>
      </c>
      <c r="V66" s="23" t="s">
        <v>23</v>
      </c>
      <c r="W66" s="23" t="s">
        <v>23</v>
      </c>
      <c r="X66" s="51">
        <f t="shared" si="17"/>
        <v>102</v>
      </c>
      <c r="Y66" s="51"/>
      <c r="Z66" s="51">
        <f>SUM(Z68,Z70,Z71)</f>
        <v>6</v>
      </c>
      <c r="AA66" s="51">
        <f t="shared" ref="AA66:AW66" si="37">SUM(AA68,AA70,AA71)</f>
        <v>8</v>
      </c>
      <c r="AB66" s="51">
        <f t="shared" si="37"/>
        <v>4</v>
      </c>
      <c r="AC66" s="51">
        <f t="shared" si="37"/>
        <v>8</v>
      </c>
      <c r="AD66" s="51">
        <f t="shared" si="37"/>
        <v>4</v>
      </c>
      <c r="AE66" s="51">
        <f t="shared" si="37"/>
        <v>10</v>
      </c>
      <c r="AF66" s="51">
        <f t="shared" si="37"/>
        <v>4</v>
      </c>
      <c r="AG66" s="51">
        <f t="shared" si="37"/>
        <v>10</v>
      </c>
      <c r="AH66" s="51">
        <f t="shared" si="37"/>
        <v>2</v>
      </c>
      <c r="AI66" s="51">
        <f t="shared" si="37"/>
        <v>10</v>
      </c>
      <c r="AJ66" s="51">
        <f t="shared" si="37"/>
        <v>4</v>
      </c>
      <c r="AK66" s="51">
        <f t="shared" si="37"/>
        <v>10</v>
      </c>
      <c r="AL66" s="51">
        <f t="shared" si="37"/>
        <v>4</v>
      </c>
      <c r="AM66" s="51">
        <f t="shared" si="37"/>
        <v>10</v>
      </c>
      <c r="AN66" s="51">
        <f t="shared" si="37"/>
        <v>4</v>
      </c>
      <c r="AO66" s="51">
        <f t="shared" si="37"/>
        <v>8</v>
      </c>
      <c r="AP66" s="51">
        <f t="shared" si="37"/>
        <v>4</v>
      </c>
      <c r="AQ66" s="51">
        <f t="shared" si="37"/>
        <v>8</v>
      </c>
      <c r="AR66" s="51">
        <f t="shared" si="37"/>
        <v>2</v>
      </c>
      <c r="AS66" s="51">
        <f t="shared" si="37"/>
        <v>8</v>
      </c>
      <c r="AT66" s="51">
        <f t="shared" si="37"/>
        <v>2</v>
      </c>
      <c r="AU66" s="51">
        <f t="shared" si="37"/>
        <v>8</v>
      </c>
      <c r="AV66" s="51">
        <f t="shared" si="37"/>
        <v>2</v>
      </c>
      <c r="AW66" s="51">
        <f t="shared" si="37"/>
        <v>6</v>
      </c>
      <c r="AX66" s="51"/>
      <c r="AY66" s="23" t="s">
        <v>23</v>
      </c>
      <c r="AZ66" s="51">
        <f>SUM(Z66:AX66)</f>
        <v>146</v>
      </c>
      <c r="BA66" s="18"/>
      <c r="BB66" s="18"/>
      <c r="BC66" s="28">
        <f t="shared" si="5"/>
        <v>248</v>
      </c>
      <c r="BD66" s="19"/>
      <c r="BE66" s="20"/>
    </row>
    <row r="67" spans="1:57" ht="47.25" customHeight="1" x14ac:dyDescent="0.3">
      <c r="A67" s="330"/>
      <c r="B67" s="259"/>
      <c r="C67" s="261"/>
      <c r="D67" s="51" t="s">
        <v>24</v>
      </c>
      <c r="E67" s="51">
        <f>SUM(E69)</f>
        <v>0</v>
      </c>
      <c r="F67" s="51">
        <f t="shared" ref="F67:U67" si="38">SUM(F69)</f>
        <v>2</v>
      </c>
      <c r="G67" s="51">
        <f t="shared" si="38"/>
        <v>1</v>
      </c>
      <c r="H67" s="51">
        <f t="shared" si="38"/>
        <v>1</v>
      </c>
      <c r="I67" s="51">
        <f t="shared" si="38"/>
        <v>1</v>
      </c>
      <c r="J67" s="51">
        <f t="shared" si="38"/>
        <v>1</v>
      </c>
      <c r="K67" s="51">
        <f t="shared" si="38"/>
        <v>1</v>
      </c>
      <c r="L67" s="51">
        <f t="shared" si="38"/>
        <v>1</v>
      </c>
      <c r="M67" s="51">
        <f t="shared" si="38"/>
        <v>1</v>
      </c>
      <c r="N67" s="51">
        <f t="shared" si="38"/>
        <v>2</v>
      </c>
      <c r="O67" s="51">
        <f t="shared" si="38"/>
        <v>0</v>
      </c>
      <c r="P67" s="51">
        <f t="shared" si="38"/>
        <v>1</v>
      </c>
      <c r="Q67" s="51">
        <f t="shared" si="38"/>
        <v>0</v>
      </c>
      <c r="R67" s="51">
        <f t="shared" si="38"/>
        <v>1</v>
      </c>
      <c r="S67" s="51">
        <f t="shared" si="38"/>
        <v>0</v>
      </c>
      <c r="T67" s="51">
        <f t="shared" si="38"/>
        <v>1</v>
      </c>
      <c r="U67" s="51">
        <f t="shared" si="38"/>
        <v>0</v>
      </c>
      <c r="V67" s="23" t="s">
        <v>23</v>
      </c>
      <c r="W67" s="23" t="s">
        <v>23</v>
      </c>
      <c r="X67" s="51">
        <f t="shared" si="17"/>
        <v>14</v>
      </c>
      <c r="Y67" s="51"/>
      <c r="Z67" s="51">
        <f>SUM(Z69)</f>
        <v>2</v>
      </c>
      <c r="AA67" s="51">
        <f t="shared" ref="AA67:AW67" si="39">SUM(AA69)</f>
        <v>3</v>
      </c>
      <c r="AB67" s="51">
        <f t="shared" si="39"/>
        <v>0</v>
      </c>
      <c r="AC67" s="51">
        <f t="shared" si="39"/>
        <v>1</v>
      </c>
      <c r="AD67" s="51">
        <f t="shared" si="39"/>
        <v>2</v>
      </c>
      <c r="AE67" s="51">
        <f t="shared" si="39"/>
        <v>3</v>
      </c>
      <c r="AF67" s="51">
        <f t="shared" si="39"/>
        <v>2</v>
      </c>
      <c r="AG67" s="51">
        <f t="shared" si="39"/>
        <v>3</v>
      </c>
      <c r="AH67" s="51">
        <f t="shared" si="39"/>
        <v>0</v>
      </c>
      <c r="AI67" s="51">
        <f t="shared" si="39"/>
        <v>3</v>
      </c>
      <c r="AJ67" s="51">
        <f t="shared" si="39"/>
        <v>0</v>
      </c>
      <c r="AK67" s="51">
        <f t="shared" si="39"/>
        <v>3</v>
      </c>
      <c r="AL67" s="51">
        <f t="shared" si="39"/>
        <v>0</v>
      </c>
      <c r="AM67" s="51">
        <f t="shared" si="39"/>
        <v>3</v>
      </c>
      <c r="AN67" s="51">
        <f t="shared" si="39"/>
        <v>0</v>
      </c>
      <c r="AO67" s="51">
        <f t="shared" si="39"/>
        <v>3</v>
      </c>
      <c r="AP67" s="51">
        <f t="shared" si="39"/>
        <v>2</v>
      </c>
      <c r="AQ67" s="51">
        <f t="shared" si="39"/>
        <v>1</v>
      </c>
      <c r="AR67" s="51">
        <f t="shared" si="39"/>
        <v>0</v>
      </c>
      <c r="AS67" s="51">
        <f t="shared" si="39"/>
        <v>2</v>
      </c>
      <c r="AT67" s="51">
        <f t="shared" si="39"/>
        <v>1</v>
      </c>
      <c r="AU67" s="51">
        <f t="shared" si="39"/>
        <v>0</v>
      </c>
      <c r="AV67" s="51">
        <f t="shared" si="39"/>
        <v>1</v>
      </c>
      <c r="AW67" s="51">
        <f t="shared" si="39"/>
        <v>0</v>
      </c>
      <c r="AX67" s="51"/>
      <c r="AY67" s="23" t="s">
        <v>23</v>
      </c>
      <c r="AZ67" s="51">
        <f>SUM(Z67:AX67)</f>
        <v>35</v>
      </c>
      <c r="BA67" s="10"/>
      <c r="BB67" s="10"/>
      <c r="BC67" s="28">
        <f t="shared" si="5"/>
        <v>49</v>
      </c>
      <c r="BD67" s="19"/>
      <c r="BE67" s="20"/>
    </row>
    <row r="68" spans="1:57" ht="31.5" customHeight="1" x14ac:dyDescent="0.3">
      <c r="A68" s="330"/>
      <c r="B68" s="238" t="s">
        <v>318</v>
      </c>
      <c r="C68" s="284" t="s">
        <v>317</v>
      </c>
      <c r="D68" s="87" t="s">
        <v>22</v>
      </c>
      <c r="E68" s="88">
        <v>4</v>
      </c>
      <c r="F68" s="88"/>
      <c r="G68" s="88">
        <v>2</v>
      </c>
      <c r="H68" s="88">
        <v>4</v>
      </c>
      <c r="I68" s="88"/>
      <c r="J68" s="88">
        <v>4</v>
      </c>
      <c r="K68" s="88"/>
      <c r="L68" s="88">
        <v>4</v>
      </c>
      <c r="M68" s="88">
        <v>2</v>
      </c>
      <c r="N68" s="88">
        <v>2</v>
      </c>
      <c r="O68" s="88"/>
      <c r="P68" s="88">
        <v>4</v>
      </c>
      <c r="Q68" s="88">
        <v>2</v>
      </c>
      <c r="R68" s="88"/>
      <c r="S68" s="88"/>
      <c r="T68" s="88"/>
      <c r="U68" s="88">
        <v>2</v>
      </c>
      <c r="V68" s="23" t="s">
        <v>23</v>
      </c>
      <c r="W68" s="23" t="s">
        <v>23</v>
      </c>
      <c r="X68" s="88">
        <f t="shared" si="17"/>
        <v>30</v>
      </c>
      <c r="Y68" s="88"/>
      <c r="Z68" s="88"/>
      <c r="AA68" s="88">
        <v>2</v>
      </c>
      <c r="AB68" s="88">
        <v>4</v>
      </c>
      <c r="AC68" s="88">
        <v>2</v>
      </c>
      <c r="AD68" s="88">
        <v>4</v>
      </c>
      <c r="AE68" s="88">
        <v>4</v>
      </c>
      <c r="AF68" s="88">
        <v>4</v>
      </c>
      <c r="AG68" s="88">
        <v>4</v>
      </c>
      <c r="AH68" s="88">
        <v>2</v>
      </c>
      <c r="AI68" s="88">
        <v>4</v>
      </c>
      <c r="AJ68" s="88">
        <v>4</v>
      </c>
      <c r="AK68" s="88">
        <v>4</v>
      </c>
      <c r="AL68" s="88">
        <v>4</v>
      </c>
      <c r="AM68" s="88">
        <v>4</v>
      </c>
      <c r="AN68" s="88">
        <v>4</v>
      </c>
      <c r="AO68" s="88">
        <v>2</v>
      </c>
      <c r="AP68" s="88">
        <v>4</v>
      </c>
      <c r="AQ68" s="88">
        <v>2</v>
      </c>
      <c r="AR68" s="88">
        <v>2</v>
      </c>
      <c r="AS68" s="88">
        <v>2</v>
      </c>
      <c r="AT68" s="88">
        <v>2</v>
      </c>
      <c r="AU68" s="88">
        <v>2</v>
      </c>
      <c r="AV68" s="88">
        <v>2</v>
      </c>
      <c r="AW68" s="88">
        <v>6</v>
      </c>
      <c r="AX68" s="88"/>
      <c r="AY68" s="23" t="s">
        <v>23</v>
      </c>
      <c r="AZ68" s="93">
        <f>SUM(Z68:AX68)</f>
        <v>74</v>
      </c>
      <c r="BA68" s="18"/>
      <c r="BB68" s="18"/>
      <c r="BC68" s="28">
        <f t="shared" si="5"/>
        <v>104</v>
      </c>
      <c r="BD68" s="19"/>
      <c r="BE68" s="20"/>
    </row>
    <row r="69" spans="1:57" ht="31.5" customHeight="1" x14ac:dyDescent="0.3">
      <c r="A69" s="330"/>
      <c r="B69" s="239"/>
      <c r="C69" s="285"/>
      <c r="D69" s="153" t="s">
        <v>24</v>
      </c>
      <c r="E69" s="153"/>
      <c r="F69" s="153">
        <v>2</v>
      </c>
      <c r="G69" s="153">
        <v>1</v>
      </c>
      <c r="H69" s="153">
        <v>1</v>
      </c>
      <c r="I69" s="153">
        <v>1</v>
      </c>
      <c r="J69" s="153">
        <v>1</v>
      </c>
      <c r="K69" s="153">
        <v>1</v>
      </c>
      <c r="L69" s="153">
        <v>1</v>
      </c>
      <c r="M69" s="153">
        <v>1</v>
      </c>
      <c r="N69" s="153">
        <v>2</v>
      </c>
      <c r="O69" s="153"/>
      <c r="P69" s="153">
        <v>1</v>
      </c>
      <c r="Q69" s="153"/>
      <c r="R69" s="153">
        <v>1</v>
      </c>
      <c r="S69" s="153"/>
      <c r="T69" s="153">
        <v>1</v>
      </c>
      <c r="U69" s="153"/>
      <c r="V69" s="23" t="s">
        <v>23</v>
      </c>
      <c r="W69" s="23" t="s">
        <v>23</v>
      </c>
      <c r="X69" s="11">
        <f t="shared" si="17"/>
        <v>14</v>
      </c>
      <c r="Y69" s="153"/>
      <c r="Z69" s="11">
        <v>2</v>
      </c>
      <c r="AA69" s="11">
        <v>3</v>
      </c>
      <c r="AB69" s="153"/>
      <c r="AC69" s="153">
        <v>1</v>
      </c>
      <c r="AD69" s="153">
        <v>2</v>
      </c>
      <c r="AE69" s="153">
        <v>3</v>
      </c>
      <c r="AF69" s="153">
        <v>2</v>
      </c>
      <c r="AG69" s="153">
        <v>3</v>
      </c>
      <c r="AH69" s="153"/>
      <c r="AI69" s="153">
        <v>3</v>
      </c>
      <c r="AJ69" s="153"/>
      <c r="AK69" s="153">
        <v>3</v>
      </c>
      <c r="AL69" s="153"/>
      <c r="AM69" s="153">
        <v>3</v>
      </c>
      <c r="AN69" s="153"/>
      <c r="AO69" s="153">
        <v>3</v>
      </c>
      <c r="AP69" s="153">
        <v>2</v>
      </c>
      <c r="AQ69" s="153">
        <v>1</v>
      </c>
      <c r="AR69" s="153"/>
      <c r="AS69" s="153">
        <v>2</v>
      </c>
      <c r="AT69" s="153">
        <v>1</v>
      </c>
      <c r="AU69" s="11"/>
      <c r="AV69" s="153">
        <v>1</v>
      </c>
      <c r="AW69" s="153"/>
      <c r="AX69" s="153"/>
      <c r="AY69" s="23" t="s">
        <v>23</v>
      </c>
      <c r="AZ69" s="11">
        <f>SUM(Z69:AW69)</f>
        <v>35</v>
      </c>
      <c r="BA69" s="10"/>
      <c r="BB69" s="10"/>
      <c r="BC69" s="28">
        <f t="shared" si="5"/>
        <v>49</v>
      </c>
      <c r="BD69" s="19"/>
      <c r="BE69" s="20"/>
    </row>
    <row r="70" spans="1:57" ht="31.5" customHeight="1" x14ac:dyDescent="0.3">
      <c r="A70" s="330"/>
      <c r="B70" s="53" t="s">
        <v>159</v>
      </c>
      <c r="C70" s="279" t="s">
        <v>44</v>
      </c>
      <c r="D70" s="52" t="s">
        <v>319</v>
      </c>
      <c r="E70" s="52"/>
      <c r="F70" s="52">
        <v>6</v>
      </c>
      <c r="G70" s="52">
        <v>6</v>
      </c>
      <c r="H70" s="52"/>
      <c r="I70" s="52">
        <v>6</v>
      </c>
      <c r="J70" s="52"/>
      <c r="K70" s="52">
        <v>6</v>
      </c>
      <c r="L70" s="52"/>
      <c r="M70" s="52">
        <v>6</v>
      </c>
      <c r="N70" s="52">
        <v>6</v>
      </c>
      <c r="O70" s="52">
        <v>6</v>
      </c>
      <c r="P70" s="52"/>
      <c r="Q70" s="52">
        <v>6</v>
      </c>
      <c r="R70" s="52">
        <v>6</v>
      </c>
      <c r="S70" s="52">
        <v>6</v>
      </c>
      <c r="T70" s="52">
        <v>6</v>
      </c>
      <c r="U70" s="52">
        <v>6</v>
      </c>
      <c r="V70" s="23" t="s">
        <v>23</v>
      </c>
      <c r="W70" s="23" t="s">
        <v>23</v>
      </c>
      <c r="X70" s="90">
        <f t="shared" si="17"/>
        <v>72</v>
      </c>
      <c r="Y70" s="90"/>
      <c r="Z70" s="56">
        <v>6</v>
      </c>
      <c r="AA70" s="56">
        <v>6</v>
      </c>
      <c r="AB70" s="56"/>
      <c r="AC70" s="56">
        <v>6</v>
      </c>
      <c r="AD70" s="56"/>
      <c r="AE70" s="56">
        <v>6</v>
      </c>
      <c r="AF70" s="56"/>
      <c r="AG70" s="56">
        <v>6</v>
      </c>
      <c r="AH70" s="56"/>
      <c r="AI70" s="56">
        <v>6</v>
      </c>
      <c r="AJ70" s="56"/>
      <c r="AK70" s="56">
        <v>6</v>
      </c>
      <c r="AL70" s="56"/>
      <c r="AM70" s="56">
        <v>6</v>
      </c>
      <c r="AN70" s="56"/>
      <c r="AO70" s="56">
        <v>6</v>
      </c>
      <c r="AP70" s="56"/>
      <c r="AQ70" s="56">
        <v>6</v>
      </c>
      <c r="AR70" s="56"/>
      <c r="AS70" s="56">
        <v>6</v>
      </c>
      <c r="AT70" s="56"/>
      <c r="AU70" s="56">
        <v>6</v>
      </c>
      <c r="AV70" s="56"/>
      <c r="AW70" s="56"/>
      <c r="AX70" s="56"/>
      <c r="AY70" s="23" t="s">
        <v>23</v>
      </c>
      <c r="AZ70" s="90">
        <f>SUM(Z70:AW70)</f>
        <v>72</v>
      </c>
      <c r="BA70" s="18"/>
      <c r="BB70" s="18"/>
      <c r="BC70" s="28">
        <f t="shared" si="5"/>
        <v>144</v>
      </c>
      <c r="BD70" s="19"/>
      <c r="BE70" s="20"/>
    </row>
    <row r="71" spans="1:57" ht="47.25" customHeight="1" x14ac:dyDescent="0.3">
      <c r="A71" s="330"/>
      <c r="B71" s="53" t="s">
        <v>161</v>
      </c>
      <c r="C71" s="280"/>
      <c r="D71" s="52" t="s">
        <v>320</v>
      </c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23" t="s">
        <v>23</v>
      </c>
      <c r="W71" s="23" t="s">
        <v>23</v>
      </c>
      <c r="X71" s="90">
        <f t="shared" si="17"/>
        <v>0</v>
      </c>
      <c r="Y71" s="90"/>
      <c r="Z71" s="91"/>
      <c r="AA71" s="91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23" t="s">
        <v>23</v>
      </c>
      <c r="AZ71" s="90"/>
      <c r="BA71" s="18"/>
      <c r="BB71" s="18"/>
      <c r="BC71" s="28">
        <f t="shared" si="5"/>
        <v>0</v>
      </c>
      <c r="BD71" s="19"/>
      <c r="BE71" s="20"/>
    </row>
    <row r="72" spans="1:57" ht="15.75" customHeight="1" x14ac:dyDescent="0.3">
      <c r="A72" s="330"/>
      <c r="B72" s="281" t="s">
        <v>52</v>
      </c>
      <c r="C72" s="282"/>
      <c r="D72" s="283"/>
      <c r="E72" s="145">
        <f>SUM(E73,E74)</f>
        <v>52</v>
      </c>
      <c r="F72" s="145">
        <f t="shared" ref="F72:U72" si="40">SUM(F73,F74)</f>
        <v>51</v>
      </c>
      <c r="G72" s="145">
        <f t="shared" si="40"/>
        <v>53</v>
      </c>
      <c r="H72" s="145">
        <f t="shared" si="40"/>
        <v>51</v>
      </c>
      <c r="I72" s="145">
        <f t="shared" si="40"/>
        <v>53</v>
      </c>
      <c r="J72" s="145">
        <f t="shared" si="40"/>
        <v>51</v>
      </c>
      <c r="K72" s="145">
        <f t="shared" si="40"/>
        <v>54</v>
      </c>
      <c r="L72" s="145">
        <f t="shared" si="40"/>
        <v>51</v>
      </c>
      <c r="M72" s="145">
        <f t="shared" si="40"/>
        <v>52</v>
      </c>
      <c r="N72" s="145">
        <f t="shared" si="40"/>
        <v>51</v>
      </c>
      <c r="O72" s="145">
        <f t="shared" si="40"/>
        <v>52</v>
      </c>
      <c r="P72" s="145">
        <f t="shared" si="40"/>
        <v>51</v>
      </c>
      <c r="Q72" s="145">
        <f t="shared" si="40"/>
        <v>53</v>
      </c>
      <c r="R72" s="145">
        <f t="shared" si="40"/>
        <v>51</v>
      </c>
      <c r="S72" s="145">
        <f t="shared" si="40"/>
        <v>52</v>
      </c>
      <c r="T72" s="145">
        <f t="shared" si="40"/>
        <v>51</v>
      </c>
      <c r="U72" s="145">
        <f t="shared" si="40"/>
        <v>52</v>
      </c>
      <c r="V72" s="153"/>
      <c r="W72" s="153"/>
      <c r="X72" s="153">
        <f t="shared" si="17"/>
        <v>881</v>
      </c>
      <c r="Y72" s="153"/>
      <c r="Z72" s="11">
        <f>SUM(Z73,Z74)</f>
        <v>51</v>
      </c>
      <c r="AA72" s="11">
        <f t="shared" ref="AA72:AX72" si="41">SUM(AA73,AA74)</f>
        <v>51</v>
      </c>
      <c r="AB72" s="11">
        <f t="shared" si="41"/>
        <v>52</v>
      </c>
      <c r="AC72" s="11">
        <f t="shared" si="41"/>
        <v>51</v>
      </c>
      <c r="AD72" s="11">
        <f t="shared" si="41"/>
        <v>52</v>
      </c>
      <c r="AE72" s="11">
        <f t="shared" si="41"/>
        <v>50</v>
      </c>
      <c r="AF72" s="11">
        <f t="shared" si="41"/>
        <v>53</v>
      </c>
      <c r="AG72" s="11">
        <f t="shared" si="41"/>
        <v>47</v>
      </c>
      <c r="AH72" s="11">
        <f t="shared" si="41"/>
        <v>52</v>
      </c>
      <c r="AI72" s="11">
        <f t="shared" si="41"/>
        <v>50</v>
      </c>
      <c r="AJ72" s="11">
        <f t="shared" si="41"/>
        <v>53</v>
      </c>
      <c r="AK72" s="11">
        <f t="shared" si="41"/>
        <v>50</v>
      </c>
      <c r="AL72" s="11">
        <f t="shared" si="41"/>
        <v>52</v>
      </c>
      <c r="AM72" s="11">
        <f t="shared" si="41"/>
        <v>52</v>
      </c>
      <c r="AN72" s="11">
        <f t="shared" si="41"/>
        <v>53</v>
      </c>
      <c r="AO72" s="11">
        <f t="shared" si="41"/>
        <v>50</v>
      </c>
      <c r="AP72" s="11">
        <f t="shared" si="41"/>
        <v>53</v>
      </c>
      <c r="AQ72" s="11">
        <f t="shared" si="41"/>
        <v>52</v>
      </c>
      <c r="AR72" s="11">
        <f t="shared" si="41"/>
        <v>52</v>
      </c>
      <c r="AS72" s="11">
        <f t="shared" si="41"/>
        <v>52</v>
      </c>
      <c r="AT72" s="11">
        <f t="shared" si="41"/>
        <v>50</v>
      </c>
      <c r="AU72" s="11">
        <f t="shared" si="41"/>
        <v>52</v>
      </c>
      <c r="AV72" s="11">
        <f t="shared" si="41"/>
        <v>52</v>
      </c>
      <c r="AW72" s="11">
        <f t="shared" si="41"/>
        <v>51</v>
      </c>
      <c r="AX72" s="11">
        <f t="shared" si="41"/>
        <v>0</v>
      </c>
      <c r="AY72" s="153"/>
      <c r="AZ72" s="136">
        <f>SUM(Z72:AX72)</f>
        <v>1233</v>
      </c>
      <c r="BA72" s="3"/>
      <c r="BB72" s="3"/>
      <c r="BC72" s="28">
        <f t="shared" si="5"/>
        <v>2114</v>
      </c>
      <c r="BD72" s="19"/>
      <c r="BE72" s="20"/>
    </row>
    <row r="73" spans="1:57" ht="15.75" customHeight="1" x14ac:dyDescent="0.3">
      <c r="A73" s="330"/>
      <c r="B73" s="273" t="s">
        <v>53</v>
      </c>
      <c r="C73" s="274"/>
      <c r="D73" s="275"/>
      <c r="E73" s="143">
        <f>SUM(E10,E50)</f>
        <v>36</v>
      </c>
      <c r="F73" s="143">
        <f t="shared" ref="F73:U73" si="42">SUM(F10,F50)</f>
        <v>36</v>
      </c>
      <c r="G73" s="143">
        <f t="shared" si="42"/>
        <v>36</v>
      </c>
      <c r="H73" s="143">
        <f t="shared" si="42"/>
        <v>36</v>
      </c>
      <c r="I73" s="143">
        <f t="shared" si="42"/>
        <v>36</v>
      </c>
      <c r="J73" s="143">
        <f t="shared" si="42"/>
        <v>36</v>
      </c>
      <c r="K73" s="143">
        <f t="shared" si="42"/>
        <v>36</v>
      </c>
      <c r="L73" s="143">
        <f t="shared" si="42"/>
        <v>36</v>
      </c>
      <c r="M73" s="143">
        <f t="shared" si="42"/>
        <v>36</v>
      </c>
      <c r="N73" s="143">
        <f t="shared" si="42"/>
        <v>36</v>
      </c>
      <c r="O73" s="143">
        <f t="shared" si="42"/>
        <v>36</v>
      </c>
      <c r="P73" s="143">
        <f t="shared" si="42"/>
        <v>36</v>
      </c>
      <c r="Q73" s="143">
        <f t="shared" si="42"/>
        <v>36</v>
      </c>
      <c r="R73" s="143">
        <f t="shared" si="42"/>
        <v>36</v>
      </c>
      <c r="S73" s="143">
        <f t="shared" si="42"/>
        <v>36</v>
      </c>
      <c r="T73" s="143">
        <f t="shared" si="42"/>
        <v>36</v>
      </c>
      <c r="U73" s="143">
        <f t="shared" si="42"/>
        <v>36</v>
      </c>
      <c r="V73" s="42"/>
      <c r="W73" s="42"/>
      <c r="X73" s="42">
        <f t="shared" si="17"/>
        <v>612</v>
      </c>
      <c r="Y73" s="42"/>
      <c r="Z73" s="42">
        <f>SUM(Z10,Z50)</f>
        <v>36</v>
      </c>
      <c r="AA73" s="42">
        <f t="shared" ref="AA73:AW73" si="43">SUM(AA10,AA50)</f>
        <v>36</v>
      </c>
      <c r="AB73" s="42">
        <f t="shared" si="43"/>
        <v>36</v>
      </c>
      <c r="AC73" s="42">
        <f t="shared" si="43"/>
        <v>36</v>
      </c>
      <c r="AD73" s="42">
        <f t="shared" si="43"/>
        <v>36</v>
      </c>
      <c r="AE73" s="42">
        <f t="shared" si="43"/>
        <v>36</v>
      </c>
      <c r="AF73" s="42">
        <f t="shared" si="43"/>
        <v>36</v>
      </c>
      <c r="AG73" s="42">
        <f t="shared" si="43"/>
        <v>36</v>
      </c>
      <c r="AH73" s="42">
        <f t="shared" si="43"/>
        <v>36</v>
      </c>
      <c r="AI73" s="42">
        <f t="shared" si="43"/>
        <v>36</v>
      </c>
      <c r="AJ73" s="42">
        <f t="shared" si="43"/>
        <v>36</v>
      </c>
      <c r="AK73" s="42">
        <f t="shared" si="43"/>
        <v>36</v>
      </c>
      <c r="AL73" s="42">
        <f t="shared" si="43"/>
        <v>36</v>
      </c>
      <c r="AM73" s="42">
        <f t="shared" si="43"/>
        <v>36</v>
      </c>
      <c r="AN73" s="42">
        <f t="shared" si="43"/>
        <v>36</v>
      </c>
      <c r="AO73" s="42">
        <f t="shared" si="43"/>
        <v>36</v>
      </c>
      <c r="AP73" s="42">
        <f t="shared" si="43"/>
        <v>36</v>
      </c>
      <c r="AQ73" s="42">
        <f t="shared" si="43"/>
        <v>36</v>
      </c>
      <c r="AR73" s="42">
        <f t="shared" si="43"/>
        <v>36</v>
      </c>
      <c r="AS73" s="42">
        <f t="shared" si="43"/>
        <v>36</v>
      </c>
      <c r="AT73" s="42">
        <f t="shared" si="43"/>
        <v>36</v>
      </c>
      <c r="AU73" s="42">
        <f t="shared" si="43"/>
        <v>36</v>
      </c>
      <c r="AV73" s="42">
        <f t="shared" si="43"/>
        <v>36</v>
      </c>
      <c r="AW73" s="42">
        <f t="shared" si="43"/>
        <v>36</v>
      </c>
      <c r="AX73" s="42"/>
      <c r="AY73" s="41"/>
      <c r="AZ73" s="21">
        <f>SUM(Z73:AX73)</f>
        <v>864</v>
      </c>
      <c r="BA73" s="12"/>
      <c r="BB73" s="12"/>
      <c r="BC73" s="28">
        <f t="shared" si="5"/>
        <v>1476</v>
      </c>
      <c r="BD73" s="19"/>
      <c r="BE73" s="20"/>
    </row>
    <row r="74" spans="1:57" ht="16.5" customHeight="1" thickBot="1" x14ac:dyDescent="0.35">
      <c r="A74" s="331"/>
      <c r="B74" s="276" t="s">
        <v>54</v>
      </c>
      <c r="C74" s="277"/>
      <c r="D74" s="278"/>
      <c r="E74" s="144">
        <f>SUM(E11,E51)</f>
        <v>16</v>
      </c>
      <c r="F74" s="144">
        <f t="shared" ref="F74:U74" si="44">SUM(F11,F51)</f>
        <v>15</v>
      </c>
      <c r="G74" s="144">
        <f t="shared" si="44"/>
        <v>17</v>
      </c>
      <c r="H74" s="144">
        <f t="shared" si="44"/>
        <v>15</v>
      </c>
      <c r="I74" s="144">
        <f t="shared" si="44"/>
        <v>17</v>
      </c>
      <c r="J74" s="144">
        <f t="shared" si="44"/>
        <v>15</v>
      </c>
      <c r="K74" s="144">
        <f t="shared" si="44"/>
        <v>18</v>
      </c>
      <c r="L74" s="144">
        <f t="shared" si="44"/>
        <v>15</v>
      </c>
      <c r="M74" s="144">
        <f t="shared" si="44"/>
        <v>16</v>
      </c>
      <c r="N74" s="144">
        <f t="shared" si="44"/>
        <v>15</v>
      </c>
      <c r="O74" s="144">
        <f t="shared" si="44"/>
        <v>16</v>
      </c>
      <c r="P74" s="144">
        <f t="shared" si="44"/>
        <v>15</v>
      </c>
      <c r="Q74" s="144">
        <f t="shared" si="44"/>
        <v>17</v>
      </c>
      <c r="R74" s="144">
        <f t="shared" si="44"/>
        <v>15</v>
      </c>
      <c r="S74" s="144">
        <f t="shared" si="44"/>
        <v>16</v>
      </c>
      <c r="T74" s="144">
        <f t="shared" si="44"/>
        <v>15</v>
      </c>
      <c r="U74" s="144">
        <f t="shared" si="44"/>
        <v>16</v>
      </c>
      <c r="V74" s="43"/>
      <c r="W74" s="43"/>
      <c r="X74" s="44">
        <f t="shared" si="17"/>
        <v>269</v>
      </c>
      <c r="Y74" s="43"/>
      <c r="Z74" s="46">
        <f>SUM(Z11,Z51)</f>
        <v>15</v>
      </c>
      <c r="AA74" s="46">
        <f t="shared" ref="AA74:AX74" si="45">SUM(AA11,AA51)</f>
        <v>15</v>
      </c>
      <c r="AB74" s="46">
        <f t="shared" si="45"/>
        <v>16</v>
      </c>
      <c r="AC74" s="46">
        <f t="shared" si="45"/>
        <v>15</v>
      </c>
      <c r="AD74" s="46">
        <f t="shared" si="45"/>
        <v>16</v>
      </c>
      <c r="AE74" s="46">
        <f t="shared" si="45"/>
        <v>14</v>
      </c>
      <c r="AF74" s="46">
        <f t="shared" si="45"/>
        <v>17</v>
      </c>
      <c r="AG74" s="46">
        <f t="shared" si="45"/>
        <v>11</v>
      </c>
      <c r="AH74" s="46">
        <f t="shared" si="45"/>
        <v>16</v>
      </c>
      <c r="AI74" s="46">
        <f t="shared" si="45"/>
        <v>14</v>
      </c>
      <c r="AJ74" s="46">
        <f t="shared" si="45"/>
        <v>17</v>
      </c>
      <c r="AK74" s="46">
        <f t="shared" si="45"/>
        <v>14</v>
      </c>
      <c r="AL74" s="46">
        <f t="shared" si="45"/>
        <v>16</v>
      </c>
      <c r="AM74" s="46">
        <f t="shared" si="45"/>
        <v>16</v>
      </c>
      <c r="AN74" s="46">
        <f t="shared" si="45"/>
        <v>17</v>
      </c>
      <c r="AO74" s="46">
        <f t="shared" si="45"/>
        <v>14</v>
      </c>
      <c r="AP74" s="46">
        <f t="shared" si="45"/>
        <v>17</v>
      </c>
      <c r="AQ74" s="46">
        <f t="shared" si="45"/>
        <v>16</v>
      </c>
      <c r="AR74" s="46">
        <f t="shared" si="45"/>
        <v>16</v>
      </c>
      <c r="AS74" s="46">
        <f t="shared" si="45"/>
        <v>16</v>
      </c>
      <c r="AT74" s="46">
        <f t="shared" si="45"/>
        <v>14</v>
      </c>
      <c r="AU74" s="46">
        <f t="shared" si="45"/>
        <v>16</v>
      </c>
      <c r="AV74" s="46">
        <f t="shared" si="45"/>
        <v>16</v>
      </c>
      <c r="AW74" s="46">
        <f t="shared" si="45"/>
        <v>15</v>
      </c>
      <c r="AX74" s="46">
        <f t="shared" si="45"/>
        <v>0</v>
      </c>
      <c r="AY74" s="43"/>
      <c r="AZ74" s="21">
        <f>SUM(Z74:AX74)</f>
        <v>369</v>
      </c>
      <c r="BA74" s="16"/>
      <c r="BB74" s="16"/>
      <c r="BC74" s="28">
        <f t="shared" si="5"/>
        <v>638</v>
      </c>
      <c r="BD74" s="13"/>
      <c r="BE74" s="14"/>
    </row>
  </sheetData>
  <mergeCells count="96">
    <mergeCell ref="B40:B41"/>
    <mergeCell ref="C40:C41"/>
    <mergeCell ref="B68:B69"/>
    <mergeCell ref="C68:C69"/>
    <mergeCell ref="C70:C71"/>
    <mergeCell ref="B58:B59"/>
    <mergeCell ref="C58:C59"/>
    <mergeCell ref="B60:B61"/>
    <mergeCell ref="C60:C61"/>
    <mergeCell ref="B62:B63"/>
    <mergeCell ref="C62:C63"/>
    <mergeCell ref="B64:B65"/>
    <mergeCell ref="C64:C65"/>
    <mergeCell ref="B66:B67"/>
    <mergeCell ref="C66:C67"/>
    <mergeCell ref="B56:B57"/>
    <mergeCell ref="C56:C57"/>
    <mergeCell ref="B42:B43"/>
    <mergeCell ref="C42:C43"/>
    <mergeCell ref="B44:B45"/>
    <mergeCell ref="C44:C45"/>
    <mergeCell ref="B48:B49"/>
    <mergeCell ref="C48:C49"/>
    <mergeCell ref="C50:C51"/>
    <mergeCell ref="B52:B53"/>
    <mergeCell ref="C52:C53"/>
    <mergeCell ref="B54:B55"/>
    <mergeCell ref="C54:C55"/>
    <mergeCell ref="B50:B51"/>
    <mergeCell ref="B46:B47"/>
    <mergeCell ref="C46:C47"/>
    <mergeCell ref="C38:C39"/>
    <mergeCell ref="C22:C23"/>
    <mergeCell ref="B24:B25"/>
    <mergeCell ref="C24:C25"/>
    <mergeCell ref="B26:B27"/>
    <mergeCell ref="C26:C27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36:C37"/>
    <mergeCell ref="BC6:BC9"/>
    <mergeCell ref="BD6:BD9"/>
    <mergeCell ref="BE6:BE9"/>
    <mergeCell ref="F8:W8"/>
    <mergeCell ref="Z8:AU8"/>
    <mergeCell ref="AZ6:AZ9"/>
    <mergeCell ref="BA6:BA9"/>
    <mergeCell ref="BB6:BB9"/>
    <mergeCell ref="AO5:AS5"/>
    <mergeCell ref="AT5:AW5"/>
    <mergeCell ref="B10:B11"/>
    <mergeCell ref="C10:C11"/>
    <mergeCell ref="X5:Y5"/>
    <mergeCell ref="Z5:AB5"/>
    <mergeCell ref="AC5:AF5"/>
    <mergeCell ref="AG5:AJ5"/>
    <mergeCell ref="AK5:AN5"/>
    <mergeCell ref="A10:A74"/>
    <mergeCell ref="B72:D72"/>
    <mergeCell ref="B18:B19"/>
    <mergeCell ref="C18:C19"/>
    <mergeCell ref="B20:B21"/>
    <mergeCell ref="C20:C21"/>
    <mergeCell ref="B22:B23"/>
    <mergeCell ref="B73:D73"/>
    <mergeCell ref="B74:D74"/>
    <mergeCell ref="B14:B15"/>
    <mergeCell ref="C14:C15"/>
    <mergeCell ref="B16:B17"/>
    <mergeCell ref="C16:C17"/>
    <mergeCell ref="B12:B13"/>
    <mergeCell ref="C12:C13"/>
    <mergeCell ref="B38:B39"/>
    <mergeCell ref="A3:BE3"/>
    <mergeCell ref="A5:A9"/>
    <mergeCell ref="B5:B9"/>
    <mergeCell ref="C5:C9"/>
    <mergeCell ref="D5:D9"/>
    <mergeCell ref="F5:I5"/>
    <mergeCell ref="J5:N5"/>
    <mergeCell ref="O5:R5"/>
    <mergeCell ref="S5:U5"/>
    <mergeCell ref="V5:W5"/>
    <mergeCell ref="AZ5:BB5"/>
    <mergeCell ref="BC5:BE5"/>
    <mergeCell ref="F6:W6"/>
    <mergeCell ref="X6:X9"/>
    <mergeCell ref="Y6:Y9"/>
    <mergeCell ref="Z6:AU6"/>
  </mergeCells>
  <pageMargins left="0" right="0" top="0" bottom="0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9"/>
  <sheetViews>
    <sheetView zoomScale="70" zoomScaleNormal="70" workbookViewId="0">
      <selection activeCell="AJ21" sqref="AJ21"/>
    </sheetView>
  </sheetViews>
  <sheetFormatPr defaultRowHeight="14.4" x14ac:dyDescent="0.3"/>
  <cols>
    <col min="1" max="1" width="5.33203125" customWidth="1"/>
    <col min="2" max="2" width="7.6640625" customWidth="1"/>
    <col min="3" max="3" width="14.44140625" customWidth="1"/>
    <col min="5" max="5" width="9.109375" style="1"/>
    <col min="26" max="26" width="10" customWidth="1"/>
    <col min="52" max="52" width="11" bestFit="1" customWidth="1"/>
  </cols>
  <sheetData>
    <row r="1" spans="1:57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57" ht="21" x14ac:dyDescent="0.4">
      <c r="A2" s="222" t="s">
        <v>409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</row>
    <row r="3" spans="1:57" ht="15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</row>
    <row r="4" spans="1:57" ht="15.6" x14ac:dyDescent="0.3">
      <c r="A4" s="223" t="s">
        <v>0</v>
      </c>
      <c r="B4" s="226" t="s">
        <v>1</v>
      </c>
      <c r="C4" s="228" t="s">
        <v>2</v>
      </c>
      <c r="D4" s="228" t="s">
        <v>3</v>
      </c>
      <c r="E4" s="115"/>
      <c r="F4" s="230" t="s">
        <v>201</v>
      </c>
      <c r="G4" s="230"/>
      <c r="H4" s="230"/>
      <c r="I4" s="230"/>
      <c r="J4" s="230" t="s">
        <v>202</v>
      </c>
      <c r="K4" s="230"/>
      <c r="L4" s="230"/>
      <c r="M4" s="230"/>
      <c r="N4" s="230"/>
      <c r="O4" s="230" t="s">
        <v>203</v>
      </c>
      <c r="P4" s="230"/>
      <c r="Q4" s="230"/>
      <c r="R4" s="230"/>
      <c r="S4" s="230" t="s">
        <v>204</v>
      </c>
      <c r="T4" s="230"/>
      <c r="U4" s="230"/>
      <c r="V4" s="230" t="s">
        <v>8</v>
      </c>
      <c r="W4" s="230"/>
      <c r="X4" s="240" t="s">
        <v>9</v>
      </c>
      <c r="Y4" s="240"/>
      <c r="Z4" s="230" t="s">
        <v>373</v>
      </c>
      <c r="AA4" s="230"/>
      <c r="AB4" s="230"/>
      <c r="AC4" s="230" t="s">
        <v>374</v>
      </c>
      <c r="AD4" s="230"/>
      <c r="AE4" s="230"/>
      <c r="AF4" s="230"/>
      <c r="AG4" s="230" t="s">
        <v>375</v>
      </c>
      <c r="AH4" s="230"/>
      <c r="AI4" s="230"/>
      <c r="AJ4" s="230"/>
      <c r="AK4" s="310" t="s">
        <v>376</v>
      </c>
      <c r="AL4" s="311"/>
      <c r="AM4" s="311"/>
      <c r="AN4" s="311"/>
      <c r="AO4" s="312"/>
      <c r="AP4" s="230" t="s">
        <v>377</v>
      </c>
      <c r="AQ4" s="230"/>
      <c r="AR4" s="230"/>
      <c r="AS4" s="230"/>
      <c r="AT4" s="230" t="s">
        <v>356</v>
      </c>
      <c r="AU4" s="230"/>
      <c r="AV4" s="230"/>
      <c r="AW4" s="230"/>
      <c r="AX4" s="230"/>
      <c r="AY4" s="94"/>
      <c r="AZ4" s="234" t="s">
        <v>10</v>
      </c>
      <c r="BA4" s="234"/>
      <c r="BB4" s="234"/>
      <c r="BC4" s="234" t="s">
        <v>11</v>
      </c>
      <c r="BD4" s="234"/>
      <c r="BE4" s="235"/>
    </row>
    <row r="5" spans="1:57" ht="15.75" customHeight="1" x14ac:dyDescent="0.3">
      <c r="A5" s="224"/>
      <c r="B5" s="227"/>
      <c r="C5" s="229"/>
      <c r="D5" s="229"/>
      <c r="E5" s="129"/>
      <c r="F5" s="326" t="s">
        <v>12</v>
      </c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8"/>
      <c r="X5" s="295" t="s">
        <v>13</v>
      </c>
      <c r="Y5" s="295" t="s">
        <v>14</v>
      </c>
      <c r="Z5" s="326" t="s">
        <v>12</v>
      </c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327"/>
      <c r="AQ5" s="327"/>
      <c r="AR5" s="327"/>
      <c r="AS5" s="327"/>
      <c r="AT5" s="327"/>
      <c r="AU5" s="328"/>
      <c r="AV5" s="117"/>
      <c r="AW5" s="117"/>
      <c r="AX5" s="117"/>
      <c r="AY5" s="4"/>
      <c r="AZ5" s="338" t="s">
        <v>13</v>
      </c>
      <c r="BA5" s="338" t="s">
        <v>14</v>
      </c>
      <c r="BB5" s="338" t="s">
        <v>15</v>
      </c>
      <c r="BC5" s="338" t="s">
        <v>13</v>
      </c>
      <c r="BD5" s="221" t="s">
        <v>14</v>
      </c>
      <c r="BE5" s="231" t="s">
        <v>15</v>
      </c>
    </row>
    <row r="6" spans="1:57" ht="44.25" customHeight="1" x14ac:dyDescent="0.3">
      <c r="A6" s="224"/>
      <c r="B6" s="227"/>
      <c r="C6" s="229"/>
      <c r="D6" s="229"/>
      <c r="E6" s="116">
        <v>35</v>
      </c>
      <c r="F6" s="36" t="s">
        <v>351</v>
      </c>
      <c r="G6" s="36" t="s">
        <v>56</v>
      </c>
      <c r="H6" s="36" t="s">
        <v>57</v>
      </c>
      <c r="I6" s="36" t="s">
        <v>58</v>
      </c>
      <c r="J6" s="36" t="s">
        <v>59</v>
      </c>
      <c r="K6" s="36" t="s">
        <v>60</v>
      </c>
      <c r="L6" s="36" t="s">
        <v>16</v>
      </c>
      <c r="M6" s="36" t="s">
        <v>61</v>
      </c>
      <c r="N6" s="36" t="s">
        <v>62</v>
      </c>
      <c r="O6" s="36" t="s">
        <v>63</v>
      </c>
      <c r="P6" s="36" t="s">
        <v>64</v>
      </c>
      <c r="Q6" s="36" t="s">
        <v>65</v>
      </c>
      <c r="R6" s="36" t="s">
        <v>66</v>
      </c>
      <c r="S6" s="36" t="s">
        <v>67</v>
      </c>
      <c r="T6" s="36" t="s">
        <v>68</v>
      </c>
      <c r="U6" s="36" t="s">
        <v>69</v>
      </c>
      <c r="V6" s="34">
        <v>2</v>
      </c>
      <c r="W6" s="34">
        <v>3</v>
      </c>
      <c r="X6" s="296"/>
      <c r="Y6" s="296"/>
      <c r="Z6" s="139" t="s">
        <v>379</v>
      </c>
      <c r="AA6" s="139" t="s">
        <v>380</v>
      </c>
      <c r="AB6" s="139" t="s">
        <v>381</v>
      </c>
      <c r="AC6" s="34" t="s">
        <v>107</v>
      </c>
      <c r="AD6" s="34" t="s">
        <v>108</v>
      </c>
      <c r="AE6" s="34" t="s">
        <v>109</v>
      </c>
      <c r="AF6" s="34" t="s">
        <v>110</v>
      </c>
      <c r="AG6" s="34" t="s">
        <v>111</v>
      </c>
      <c r="AH6" s="34" t="s">
        <v>112</v>
      </c>
      <c r="AI6" s="34" t="s">
        <v>113</v>
      </c>
      <c r="AJ6" s="34" t="s">
        <v>114</v>
      </c>
      <c r="AK6" s="34" t="s">
        <v>115</v>
      </c>
      <c r="AL6" s="34" t="s">
        <v>116</v>
      </c>
      <c r="AM6" s="34" t="s">
        <v>128</v>
      </c>
      <c r="AN6" s="34" t="s">
        <v>127</v>
      </c>
      <c r="AO6" s="34" t="s">
        <v>126</v>
      </c>
      <c r="AP6" s="34" t="s">
        <v>125</v>
      </c>
      <c r="AQ6" s="34" t="s">
        <v>124</v>
      </c>
      <c r="AR6" s="34" t="s">
        <v>123</v>
      </c>
      <c r="AS6" s="34" t="s">
        <v>117</v>
      </c>
      <c r="AT6" s="34" t="s">
        <v>118</v>
      </c>
      <c r="AU6" s="34" t="s">
        <v>122</v>
      </c>
      <c r="AV6" s="34" t="s">
        <v>121</v>
      </c>
      <c r="AW6" s="34" t="s">
        <v>119</v>
      </c>
      <c r="AX6" s="34" t="s">
        <v>120</v>
      </c>
      <c r="AY6" s="5"/>
      <c r="AZ6" s="339"/>
      <c r="BA6" s="339"/>
      <c r="BB6" s="339"/>
      <c r="BC6" s="339"/>
      <c r="BD6" s="221"/>
      <c r="BE6" s="231"/>
    </row>
    <row r="7" spans="1:57" ht="15.75" customHeight="1" x14ac:dyDescent="0.3">
      <c r="A7" s="224"/>
      <c r="B7" s="227"/>
      <c r="C7" s="229"/>
      <c r="D7" s="229"/>
      <c r="E7" s="129"/>
      <c r="F7" s="298" t="s">
        <v>18</v>
      </c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300"/>
      <c r="X7" s="296"/>
      <c r="Y7" s="296"/>
      <c r="Z7" s="298" t="s">
        <v>19</v>
      </c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300"/>
      <c r="AV7" s="122"/>
      <c r="AW7" s="124"/>
      <c r="AX7" s="124"/>
      <c r="AY7" s="6"/>
      <c r="AZ7" s="339"/>
      <c r="BA7" s="339"/>
      <c r="BB7" s="339"/>
      <c r="BC7" s="339"/>
      <c r="BD7" s="221"/>
      <c r="BE7" s="231"/>
    </row>
    <row r="8" spans="1:57" ht="15.75" customHeight="1" x14ac:dyDescent="0.3">
      <c r="A8" s="225"/>
      <c r="B8" s="227"/>
      <c r="C8" s="229"/>
      <c r="D8" s="229"/>
      <c r="E8" s="116">
        <v>1</v>
      </c>
      <c r="F8" s="36">
        <v>2</v>
      </c>
      <c r="G8" s="36">
        <v>3</v>
      </c>
      <c r="H8" s="36">
        <v>4</v>
      </c>
      <c r="I8" s="36">
        <v>5</v>
      </c>
      <c r="J8" s="36">
        <v>6</v>
      </c>
      <c r="K8" s="36">
        <v>7</v>
      </c>
      <c r="L8" s="36">
        <v>8</v>
      </c>
      <c r="M8" s="36">
        <v>9</v>
      </c>
      <c r="N8" s="36">
        <v>10</v>
      </c>
      <c r="O8" s="36">
        <v>11</v>
      </c>
      <c r="P8" s="36">
        <v>12</v>
      </c>
      <c r="Q8" s="36">
        <v>13</v>
      </c>
      <c r="R8" s="36">
        <v>14</v>
      </c>
      <c r="S8" s="36">
        <v>15</v>
      </c>
      <c r="T8" s="36">
        <v>16</v>
      </c>
      <c r="U8" s="36">
        <v>17</v>
      </c>
      <c r="V8" s="36">
        <v>18</v>
      </c>
      <c r="W8" s="36">
        <v>19</v>
      </c>
      <c r="X8" s="297"/>
      <c r="Y8" s="297"/>
      <c r="Z8" s="37">
        <v>20</v>
      </c>
      <c r="AA8" s="37">
        <v>21</v>
      </c>
      <c r="AB8" s="37">
        <v>22</v>
      </c>
      <c r="AC8" s="37">
        <v>23</v>
      </c>
      <c r="AD8" s="37">
        <v>24</v>
      </c>
      <c r="AE8" s="37">
        <v>25</v>
      </c>
      <c r="AF8" s="37">
        <v>26</v>
      </c>
      <c r="AG8" s="37">
        <v>27</v>
      </c>
      <c r="AH8" s="37">
        <v>28</v>
      </c>
      <c r="AI8" s="37">
        <v>29</v>
      </c>
      <c r="AJ8" s="37">
        <v>30</v>
      </c>
      <c r="AK8" s="37">
        <v>31</v>
      </c>
      <c r="AL8" s="37">
        <v>32</v>
      </c>
      <c r="AM8" s="37">
        <v>33</v>
      </c>
      <c r="AN8" s="37">
        <v>34</v>
      </c>
      <c r="AO8" s="37">
        <v>35</v>
      </c>
      <c r="AP8" s="37">
        <v>36</v>
      </c>
      <c r="AQ8" s="37">
        <v>37</v>
      </c>
      <c r="AR8" s="37">
        <v>38</v>
      </c>
      <c r="AS8" s="37">
        <v>39</v>
      </c>
      <c r="AT8" s="37">
        <v>40</v>
      </c>
      <c r="AU8" s="37">
        <v>41</v>
      </c>
      <c r="AV8" s="37">
        <v>42</v>
      </c>
      <c r="AW8" s="37">
        <v>43</v>
      </c>
      <c r="AX8" s="82">
        <v>44</v>
      </c>
      <c r="AY8" s="5"/>
      <c r="AZ8" s="340"/>
      <c r="BA8" s="340"/>
      <c r="BB8" s="340"/>
      <c r="BC8" s="340"/>
      <c r="BD8" s="221"/>
      <c r="BE8" s="231"/>
    </row>
    <row r="9" spans="1:57" ht="31.2" x14ac:dyDescent="0.3">
      <c r="A9" s="249"/>
      <c r="B9" s="245" t="s">
        <v>20</v>
      </c>
      <c r="C9" s="251" t="s">
        <v>21</v>
      </c>
      <c r="D9" s="38" t="s">
        <v>22</v>
      </c>
      <c r="E9" s="38">
        <f>SUM(E11,E35,E43)</f>
        <v>26</v>
      </c>
      <c r="F9" s="38">
        <f t="shared" ref="F9:U9" si="0">SUM(F11,F35,F43)</f>
        <v>26</v>
      </c>
      <c r="G9" s="38">
        <f t="shared" si="0"/>
        <v>26</v>
      </c>
      <c r="H9" s="38">
        <f t="shared" si="0"/>
        <v>26</v>
      </c>
      <c r="I9" s="38">
        <f t="shared" si="0"/>
        <v>26</v>
      </c>
      <c r="J9" s="38">
        <f t="shared" si="0"/>
        <v>26</v>
      </c>
      <c r="K9" s="38">
        <f t="shared" si="0"/>
        <v>26</v>
      </c>
      <c r="L9" s="38">
        <f t="shared" si="0"/>
        <v>26</v>
      </c>
      <c r="M9" s="38">
        <f t="shared" si="0"/>
        <v>26</v>
      </c>
      <c r="N9" s="38">
        <f t="shared" si="0"/>
        <v>26</v>
      </c>
      <c r="O9" s="38">
        <f t="shared" si="0"/>
        <v>26</v>
      </c>
      <c r="P9" s="38">
        <f t="shared" si="0"/>
        <v>26</v>
      </c>
      <c r="Q9" s="38">
        <f t="shared" si="0"/>
        <v>26</v>
      </c>
      <c r="R9" s="38">
        <f t="shared" si="0"/>
        <v>26</v>
      </c>
      <c r="S9" s="38">
        <f t="shared" si="0"/>
        <v>26</v>
      </c>
      <c r="T9" s="38">
        <f t="shared" si="0"/>
        <v>26</v>
      </c>
      <c r="U9" s="38">
        <f t="shared" si="0"/>
        <v>26</v>
      </c>
      <c r="V9" s="23" t="s">
        <v>23</v>
      </c>
      <c r="W9" s="23" t="s">
        <v>23</v>
      </c>
      <c r="X9" s="21">
        <f t="shared" ref="X9:X24" si="1">SUM(E9:U9)</f>
        <v>442</v>
      </c>
      <c r="Y9" s="47"/>
      <c r="Z9" s="21">
        <f>SUM(Z11,Z35,Z43)</f>
        <v>24</v>
      </c>
      <c r="AA9" s="21">
        <f t="shared" ref="AA9:AW9" si="2">SUM(AA11,AA35,AA43)</f>
        <v>28</v>
      </c>
      <c r="AB9" s="21">
        <f t="shared" si="2"/>
        <v>24</v>
      </c>
      <c r="AC9" s="21">
        <f t="shared" si="2"/>
        <v>24</v>
      </c>
      <c r="AD9" s="21">
        <f t="shared" si="2"/>
        <v>24</v>
      </c>
      <c r="AE9" s="21">
        <f t="shared" si="2"/>
        <v>27</v>
      </c>
      <c r="AF9" s="21">
        <f t="shared" si="2"/>
        <v>24</v>
      </c>
      <c r="AG9" s="21">
        <f t="shared" si="2"/>
        <v>28</v>
      </c>
      <c r="AH9" s="21">
        <f t="shared" si="2"/>
        <v>23</v>
      </c>
      <c r="AI9" s="21">
        <f t="shared" si="2"/>
        <v>25</v>
      </c>
      <c r="AJ9" s="21">
        <f t="shared" si="2"/>
        <v>26</v>
      </c>
      <c r="AK9" s="21">
        <f t="shared" si="2"/>
        <v>27</v>
      </c>
      <c r="AL9" s="21">
        <f t="shared" si="2"/>
        <v>23</v>
      </c>
      <c r="AM9" s="21">
        <f t="shared" si="2"/>
        <v>26</v>
      </c>
      <c r="AN9" s="21">
        <f t="shared" si="2"/>
        <v>25</v>
      </c>
      <c r="AO9" s="21">
        <f t="shared" si="2"/>
        <v>27</v>
      </c>
      <c r="AP9" s="21">
        <f t="shared" si="2"/>
        <v>24</v>
      </c>
      <c r="AQ9" s="21">
        <f t="shared" si="2"/>
        <v>27</v>
      </c>
      <c r="AR9" s="21">
        <f t="shared" si="2"/>
        <v>22</v>
      </c>
      <c r="AS9" s="21">
        <f t="shared" si="2"/>
        <v>24</v>
      </c>
      <c r="AT9" s="21">
        <f t="shared" si="2"/>
        <v>24</v>
      </c>
      <c r="AU9" s="21">
        <f t="shared" si="2"/>
        <v>26</v>
      </c>
      <c r="AV9" s="21">
        <f t="shared" si="2"/>
        <v>22</v>
      </c>
      <c r="AW9" s="21">
        <f t="shared" si="2"/>
        <v>26</v>
      </c>
      <c r="AX9" s="118"/>
      <c r="AY9" s="27" t="s">
        <v>23</v>
      </c>
      <c r="AZ9" s="17">
        <f t="shared" ref="AZ9:AZ40" si="3">SUM(Z9:AW9)</f>
        <v>600</v>
      </c>
      <c r="BA9" s="7"/>
      <c r="BB9" s="7"/>
      <c r="BC9" s="28">
        <f>SUM(X9,AZ9)</f>
        <v>1042</v>
      </c>
      <c r="BD9" s="19"/>
      <c r="BE9" s="20"/>
    </row>
    <row r="10" spans="1:57" ht="31.2" x14ac:dyDescent="0.3">
      <c r="A10" s="249"/>
      <c r="B10" s="245"/>
      <c r="C10" s="251"/>
      <c r="D10" s="38" t="s">
        <v>24</v>
      </c>
      <c r="E10" s="38">
        <f>SUM(E12,E36,E44)</f>
        <v>12</v>
      </c>
      <c r="F10" s="38">
        <f t="shared" ref="F10:U10" si="4">SUM(F12,F36,F44)</f>
        <v>14</v>
      </c>
      <c r="G10" s="38">
        <f t="shared" si="4"/>
        <v>13</v>
      </c>
      <c r="H10" s="38">
        <f t="shared" si="4"/>
        <v>13</v>
      </c>
      <c r="I10" s="38">
        <f t="shared" si="4"/>
        <v>14</v>
      </c>
      <c r="J10" s="38">
        <f t="shared" si="4"/>
        <v>13</v>
      </c>
      <c r="K10" s="38">
        <f t="shared" si="4"/>
        <v>14</v>
      </c>
      <c r="L10" s="38">
        <f t="shared" si="4"/>
        <v>13</v>
      </c>
      <c r="M10" s="38">
        <f t="shared" si="4"/>
        <v>10</v>
      </c>
      <c r="N10" s="38">
        <f t="shared" si="4"/>
        <v>14</v>
      </c>
      <c r="O10" s="38">
        <f t="shared" si="4"/>
        <v>15</v>
      </c>
      <c r="P10" s="38">
        <f t="shared" si="4"/>
        <v>11</v>
      </c>
      <c r="Q10" s="38">
        <f t="shared" si="4"/>
        <v>13</v>
      </c>
      <c r="R10" s="38">
        <f t="shared" si="4"/>
        <v>11</v>
      </c>
      <c r="S10" s="38">
        <f t="shared" si="4"/>
        <v>10</v>
      </c>
      <c r="T10" s="38">
        <f t="shared" si="4"/>
        <v>10</v>
      </c>
      <c r="U10" s="38">
        <f t="shared" si="4"/>
        <v>14</v>
      </c>
      <c r="V10" s="23" t="s">
        <v>23</v>
      </c>
      <c r="W10" s="23" t="s">
        <v>23</v>
      </c>
      <c r="X10" s="21">
        <f t="shared" si="1"/>
        <v>214</v>
      </c>
      <c r="Y10" s="48"/>
      <c r="Z10" s="21">
        <f>SUM(Z12,Z36,Z44)</f>
        <v>14</v>
      </c>
      <c r="AA10" s="21">
        <f t="shared" ref="AA10:AW10" si="5">SUM(AA12,AA36,AA44)</f>
        <v>13</v>
      </c>
      <c r="AB10" s="21">
        <f t="shared" si="5"/>
        <v>14</v>
      </c>
      <c r="AC10" s="21">
        <f t="shared" si="5"/>
        <v>14</v>
      </c>
      <c r="AD10" s="21">
        <f t="shared" si="5"/>
        <v>15</v>
      </c>
      <c r="AE10" s="21">
        <f t="shared" si="5"/>
        <v>11</v>
      </c>
      <c r="AF10" s="21">
        <f t="shared" si="5"/>
        <v>19</v>
      </c>
      <c r="AG10" s="21">
        <f t="shared" si="5"/>
        <v>13</v>
      </c>
      <c r="AH10" s="21">
        <f t="shared" si="5"/>
        <v>13</v>
      </c>
      <c r="AI10" s="21">
        <f t="shared" si="5"/>
        <v>15</v>
      </c>
      <c r="AJ10" s="21">
        <f t="shared" si="5"/>
        <v>11</v>
      </c>
      <c r="AK10" s="21">
        <f t="shared" si="5"/>
        <v>10</v>
      </c>
      <c r="AL10" s="21">
        <f t="shared" si="5"/>
        <v>11</v>
      </c>
      <c r="AM10" s="21">
        <f t="shared" si="5"/>
        <v>11</v>
      </c>
      <c r="AN10" s="21">
        <f t="shared" si="5"/>
        <v>11</v>
      </c>
      <c r="AO10" s="21">
        <f t="shared" si="5"/>
        <v>9</v>
      </c>
      <c r="AP10" s="21">
        <f t="shared" si="5"/>
        <v>15</v>
      </c>
      <c r="AQ10" s="21">
        <f t="shared" si="5"/>
        <v>10</v>
      </c>
      <c r="AR10" s="21">
        <f t="shared" si="5"/>
        <v>11</v>
      </c>
      <c r="AS10" s="21">
        <f t="shared" si="5"/>
        <v>8</v>
      </c>
      <c r="AT10" s="21">
        <f t="shared" si="5"/>
        <v>12</v>
      </c>
      <c r="AU10" s="21">
        <f t="shared" si="5"/>
        <v>9</v>
      </c>
      <c r="AV10" s="21">
        <f t="shared" si="5"/>
        <v>6</v>
      </c>
      <c r="AW10" s="21">
        <f t="shared" si="5"/>
        <v>13</v>
      </c>
      <c r="AX10" s="21"/>
      <c r="AY10" s="24" t="s">
        <v>23</v>
      </c>
      <c r="AZ10" s="17">
        <f t="shared" si="3"/>
        <v>288</v>
      </c>
      <c r="BA10" s="8"/>
      <c r="BB10" s="8"/>
      <c r="BC10" s="28"/>
      <c r="BD10" s="19"/>
      <c r="BE10" s="20"/>
    </row>
    <row r="11" spans="1:57" ht="31.2" x14ac:dyDescent="0.3">
      <c r="A11" s="249"/>
      <c r="B11" s="252" t="s">
        <v>25</v>
      </c>
      <c r="C11" s="305" t="s">
        <v>26</v>
      </c>
      <c r="D11" s="57" t="s">
        <v>22</v>
      </c>
      <c r="E11" s="57">
        <f>SUM(E13,E15,E17,E19,E21,E23,E25,E27,E29,E31,E33)</f>
        <v>14</v>
      </c>
      <c r="F11" s="57">
        <f t="shared" ref="F11:U11" si="6">SUM(F13,F15,F17,F19,F21,F23,F25,F27,F29,F31,F33)</f>
        <v>14</v>
      </c>
      <c r="G11" s="57">
        <f t="shared" si="6"/>
        <v>14</v>
      </c>
      <c r="H11" s="57">
        <f t="shared" si="6"/>
        <v>14</v>
      </c>
      <c r="I11" s="57">
        <f t="shared" si="6"/>
        <v>14</v>
      </c>
      <c r="J11" s="57">
        <f t="shared" si="6"/>
        <v>14</v>
      </c>
      <c r="K11" s="57">
        <f t="shared" si="6"/>
        <v>14</v>
      </c>
      <c r="L11" s="57">
        <f t="shared" si="6"/>
        <v>14</v>
      </c>
      <c r="M11" s="57">
        <f t="shared" si="6"/>
        <v>14</v>
      </c>
      <c r="N11" s="57">
        <f t="shared" si="6"/>
        <v>14</v>
      </c>
      <c r="O11" s="57">
        <f t="shared" si="6"/>
        <v>14</v>
      </c>
      <c r="P11" s="57">
        <f t="shared" si="6"/>
        <v>14</v>
      </c>
      <c r="Q11" s="57">
        <f t="shared" si="6"/>
        <v>14</v>
      </c>
      <c r="R11" s="57">
        <f t="shared" si="6"/>
        <v>14</v>
      </c>
      <c r="S11" s="57">
        <f t="shared" si="6"/>
        <v>14</v>
      </c>
      <c r="T11" s="57">
        <f t="shared" si="6"/>
        <v>14</v>
      </c>
      <c r="U11" s="57">
        <f t="shared" si="6"/>
        <v>14</v>
      </c>
      <c r="V11" s="23" t="s">
        <v>23</v>
      </c>
      <c r="W11" s="23" t="s">
        <v>23</v>
      </c>
      <c r="X11" s="58">
        <f t="shared" si="1"/>
        <v>238</v>
      </c>
      <c r="Y11" s="58"/>
      <c r="Z11" s="58">
        <f>SUM(Z13,Z15,Z17,Z19,Z21,Z23,Z25,Z27,Z29,Z31,Z33)</f>
        <v>18</v>
      </c>
      <c r="AA11" s="58">
        <f t="shared" ref="AA11:AW11" si="7">SUM(AA13,AA15,AA17,AA19,AA21,AA23,AA25,AA27,AA29,AA31,AA33)</f>
        <v>22</v>
      </c>
      <c r="AB11" s="58">
        <f t="shared" si="7"/>
        <v>18</v>
      </c>
      <c r="AC11" s="58">
        <f t="shared" si="7"/>
        <v>18</v>
      </c>
      <c r="AD11" s="58">
        <f t="shared" si="7"/>
        <v>18</v>
      </c>
      <c r="AE11" s="58">
        <f t="shared" si="7"/>
        <v>21</v>
      </c>
      <c r="AF11" s="58">
        <f t="shared" si="7"/>
        <v>18</v>
      </c>
      <c r="AG11" s="58">
        <f t="shared" si="7"/>
        <v>22</v>
      </c>
      <c r="AH11" s="58">
        <f t="shared" si="7"/>
        <v>17</v>
      </c>
      <c r="AI11" s="58">
        <f t="shared" si="7"/>
        <v>21</v>
      </c>
      <c r="AJ11" s="58">
        <f t="shared" si="7"/>
        <v>18</v>
      </c>
      <c r="AK11" s="58">
        <f t="shared" si="7"/>
        <v>21</v>
      </c>
      <c r="AL11" s="58">
        <f t="shared" si="7"/>
        <v>17</v>
      </c>
      <c r="AM11" s="58">
        <f t="shared" si="7"/>
        <v>22</v>
      </c>
      <c r="AN11" s="58">
        <f t="shared" si="7"/>
        <v>17</v>
      </c>
      <c r="AO11" s="58">
        <f t="shared" si="7"/>
        <v>21</v>
      </c>
      <c r="AP11" s="58">
        <f t="shared" si="7"/>
        <v>18</v>
      </c>
      <c r="AQ11" s="58">
        <f t="shared" si="7"/>
        <v>21</v>
      </c>
      <c r="AR11" s="58">
        <f t="shared" si="7"/>
        <v>16</v>
      </c>
      <c r="AS11" s="58">
        <f t="shared" si="7"/>
        <v>18</v>
      </c>
      <c r="AT11" s="58">
        <f t="shared" si="7"/>
        <v>18</v>
      </c>
      <c r="AU11" s="58">
        <f t="shared" si="7"/>
        <v>20</v>
      </c>
      <c r="AV11" s="58">
        <f t="shared" si="7"/>
        <v>16</v>
      </c>
      <c r="AW11" s="58">
        <f t="shared" si="7"/>
        <v>20</v>
      </c>
      <c r="AX11" s="56"/>
      <c r="AY11" s="22" t="s">
        <v>23</v>
      </c>
      <c r="AZ11" s="66">
        <f t="shared" si="3"/>
        <v>456</v>
      </c>
      <c r="BA11" s="22"/>
      <c r="BB11" s="22"/>
      <c r="BC11" s="28">
        <f>SUM(X11,AZ11)</f>
        <v>694</v>
      </c>
      <c r="BD11" s="19"/>
      <c r="BE11" s="20"/>
    </row>
    <row r="12" spans="1:57" ht="31.2" x14ac:dyDescent="0.3">
      <c r="A12" s="249"/>
      <c r="B12" s="252"/>
      <c r="C12" s="305"/>
      <c r="D12" s="58" t="s">
        <v>24</v>
      </c>
      <c r="E12" s="58">
        <f>SUM(E14,E16,E18,E20,E22,E24,E26,E28,E30,E32,E34)</f>
        <v>5</v>
      </c>
      <c r="F12" s="58">
        <f t="shared" ref="F12:U12" si="8">SUM(F14,F16,F18,F20,F22,F24,F26,F28,F30,F32,F34)</f>
        <v>8</v>
      </c>
      <c r="G12" s="58">
        <f t="shared" si="8"/>
        <v>9</v>
      </c>
      <c r="H12" s="58">
        <f t="shared" si="8"/>
        <v>7</v>
      </c>
      <c r="I12" s="58">
        <f t="shared" si="8"/>
        <v>10</v>
      </c>
      <c r="J12" s="58">
        <f t="shared" si="8"/>
        <v>7</v>
      </c>
      <c r="K12" s="58">
        <f t="shared" si="8"/>
        <v>7</v>
      </c>
      <c r="L12" s="58">
        <f t="shared" si="8"/>
        <v>7</v>
      </c>
      <c r="M12" s="58">
        <f t="shared" si="8"/>
        <v>6</v>
      </c>
      <c r="N12" s="58">
        <f t="shared" si="8"/>
        <v>8</v>
      </c>
      <c r="O12" s="58">
        <f t="shared" si="8"/>
        <v>8</v>
      </c>
      <c r="P12" s="58">
        <f t="shared" si="8"/>
        <v>6</v>
      </c>
      <c r="Q12" s="58">
        <f t="shared" si="8"/>
        <v>7</v>
      </c>
      <c r="R12" s="58">
        <f t="shared" si="8"/>
        <v>6</v>
      </c>
      <c r="S12" s="58">
        <f t="shared" si="8"/>
        <v>7</v>
      </c>
      <c r="T12" s="58">
        <f t="shared" si="8"/>
        <v>5</v>
      </c>
      <c r="U12" s="58">
        <f t="shared" si="8"/>
        <v>8</v>
      </c>
      <c r="V12" s="23" t="s">
        <v>23</v>
      </c>
      <c r="W12" s="23" t="s">
        <v>23</v>
      </c>
      <c r="X12" s="58">
        <f t="shared" si="1"/>
        <v>121</v>
      </c>
      <c r="Y12" s="58"/>
      <c r="Z12" s="61">
        <f>SUM(Z14,Z16,Z18,Z20,Z22,Z24,Z26,Z28,Z30,Z32,Z34)</f>
        <v>12</v>
      </c>
      <c r="AA12" s="61">
        <f t="shared" ref="AA12:AW12" si="9">SUM(AA14,AA16,AA18,AA20,AA22,AA24,AA26,AA28,AA30,AA32,AA34)</f>
        <v>11</v>
      </c>
      <c r="AB12" s="61">
        <f t="shared" si="9"/>
        <v>12</v>
      </c>
      <c r="AC12" s="61">
        <f t="shared" si="9"/>
        <v>11</v>
      </c>
      <c r="AD12" s="61">
        <f t="shared" si="9"/>
        <v>12</v>
      </c>
      <c r="AE12" s="61">
        <f t="shared" si="9"/>
        <v>10</v>
      </c>
      <c r="AF12" s="61">
        <f t="shared" si="9"/>
        <v>13</v>
      </c>
      <c r="AG12" s="61">
        <f t="shared" si="9"/>
        <v>11</v>
      </c>
      <c r="AH12" s="61">
        <f t="shared" si="9"/>
        <v>11</v>
      </c>
      <c r="AI12" s="61">
        <f t="shared" si="9"/>
        <v>11</v>
      </c>
      <c r="AJ12" s="61">
        <f t="shared" si="9"/>
        <v>8</v>
      </c>
      <c r="AK12" s="61">
        <f t="shared" si="9"/>
        <v>8</v>
      </c>
      <c r="AL12" s="61">
        <f t="shared" si="9"/>
        <v>7</v>
      </c>
      <c r="AM12" s="61">
        <f t="shared" si="9"/>
        <v>8</v>
      </c>
      <c r="AN12" s="61">
        <f t="shared" si="9"/>
        <v>8</v>
      </c>
      <c r="AO12" s="61">
        <f t="shared" si="9"/>
        <v>8</v>
      </c>
      <c r="AP12" s="61">
        <f t="shared" si="9"/>
        <v>10</v>
      </c>
      <c r="AQ12" s="61">
        <f t="shared" si="9"/>
        <v>8</v>
      </c>
      <c r="AR12" s="61">
        <f t="shared" si="9"/>
        <v>8</v>
      </c>
      <c r="AS12" s="61">
        <f t="shared" si="9"/>
        <v>8</v>
      </c>
      <c r="AT12" s="61">
        <f t="shared" si="9"/>
        <v>8</v>
      </c>
      <c r="AU12" s="61">
        <f t="shared" si="9"/>
        <v>9</v>
      </c>
      <c r="AV12" s="61">
        <f t="shared" si="9"/>
        <v>2</v>
      </c>
      <c r="AW12" s="61">
        <f t="shared" si="9"/>
        <v>5</v>
      </c>
      <c r="AX12" s="56"/>
      <c r="AY12" s="22" t="s">
        <v>23</v>
      </c>
      <c r="AZ12" s="66">
        <f t="shared" si="3"/>
        <v>219</v>
      </c>
      <c r="BA12" s="10"/>
      <c r="BB12" s="10"/>
      <c r="BC12" s="28"/>
      <c r="BD12" s="19"/>
      <c r="BE12" s="20"/>
    </row>
    <row r="13" spans="1:57" ht="31.2" x14ac:dyDescent="0.3">
      <c r="A13" s="249"/>
      <c r="B13" s="245" t="s">
        <v>75</v>
      </c>
      <c r="C13" s="288" t="s">
        <v>193</v>
      </c>
      <c r="D13" s="59" t="s">
        <v>22</v>
      </c>
      <c r="E13" s="59">
        <v>1</v>
      </c>
      <c r="F13" s="59">
        <v>1</v>
      </c>
      <c r="G13" s="59">
        <v>1</v>
      </c>
      <c r="H13" s="59">
        <v>1</v>
      </c>
      <c r="I13" s="59">
        <v>1</v>
      </c>
      <c r="J13" s="59">
        <v>1</v>
      </c>
      <c r="K13" s="59">
        <v>1</v>
      </c>
      <c r="L13" s="59">
        <v>1</v>
      </c>
      <c r="M13" s="59">
        <v>1</v>
      </c>
      <c r="N13" s="59">
        <v>1</v>
      </c>
      <c r="O13" s="59">
        <v>1</v>
      </c>
      <c r="P13" s="59">
        <v>1</v>
      </c>
      <c r="Q13" s="59">
        <v>1</v>
      </c>
      <c r="R13" s="59">
        <v>1</v>
      </c>
      <c r="S13" s="59">
        <v>1</v>
      </c>
      <c r="T13" s="59">
        <v>1</v>
      </c>
      <c r="U13" s="59">
        <v>1</v>
      </c>
      <c r="V13" s="23" t="s">
        <v>23</v>
      </c>
      <c r="W13" s="23" t="s">
        <v>23</v>
      </c>
      <c r="X13" s="60">
        <f t="shared" si="1"/>
        <v>17</v>
      </c>
      <c r="Y13" s="60"/>
      <c r="Z13" s="60">
        <v>2</v>
      </c>
      <c r="AA13" s="60">
        <v>2</v>
      </c>
      <c r="AB13" s="60">
        <v>2</v>
      </c>
      <c r="AC13" s="60">
        <v>2</v>
      </c>
      <c r="AD13" s="60">
        <v>2</v>
      </c>
      <c r="AE13" s="60">
        <v>2</v>
      </c>
      <c r="AF13" s="60">
        <v>2</v>
      </c>
      <c r="AG13" s="60">
        <v>2</v>
      </c>
      <c r="AH13" s="60">
        <v>2</v>
      </c>
      <c r="AI13" s="60">
        <v>2</v>
      </c>
      <c r="AJ13" s="60">
        <v>2</v>
      </c>
      <c r="AK13" s="60">
        <v>2</v>
      </c>
      <c r="AL13" s="60">
        <v>2</v>
      </c>
      <c r="AM13" s="60">
        <v>2</v>
      </c>
      <c r="AN13" s="60">
        <v>2</v>
      </c>
      <c r="AO13" s="60">
        <v>2</v>
      </c>
      <c r="AP13" s="60">
        <v>2</v>
      </c>
      <c r="AQ13" s="60">
        <v>2</v>
      </c>
      <c r="AR13" s="60">
        <v>2</v>
      </c>
      <c r="AS13" s="60">
        <v>2</v>
      </c>
      <c r="AT13" s="60">
        <v>2</v>
      </c>
      <c r="AU13" s="60">
        <v>2</v>
      </c>
      <c r="AV13" s="60">
        <v>2</v>
      </c>
      <c r="AW13" s="60">
        <v>2</v>
      </c>
      <c r="AX13" s="60"/>
      <c r="AY13" s="22" t="s">
        <v>23</v>
      </c>
      <c r="AZ13" s="71">
        <f t="shared" si="3"/>
        <v>48</v>
      </c>
      <c r="BA13" s="18"/>
      <c r="BB13" s="18"/>
      <c r="BC13" s="28">
        <f>SUM(X13,AZ13)</f>
        <v>65</v>
      </c>
      <c r="BD13" s="19"/>
      <c r="BE13" s="20"/>
    </row>
    <row r="14" spans="1:57" ht="31.2" x14ac:dyDescent="0.3">
      <c r="A14" s="249"/>
      <c r="B14" s="245"/>
      <c r="C14" s="289"/>
      <c r="D14" s="34" t="s">
        <v>24</v>
      </c>
      <c r="E14" s="34">
        <v>1</v>
      </c>
      <c r="F14" s="34">
        <v>1</v>
      </c>
      <c r="G14" s="34">
        <v>1</v>
      </c>
      <c r="H14" s="34">
        <v>1</v>
      </c>
      <c r="I14" s="34">
        <v>1</v>
      </c>
      <c r="J14" s="34"/>
      <c r="K14" s="34"/>
      <c r="L14" s="34"/>
      <c r="M14" s="34"/>
      <c r="N14" s="34">
        <v>1</v>
      </c>
      <c r="O14" s="34">
        <v>1</v>
      </c>
      <c r="P14" s="34">
        <v>1</v>
      </c>
      <c r="Q14" s="34">
        <v>1</v>
      </c>
      <c r="R14" s="34">
        <v>1</v>
      </c>
      <c r="S14" s="34"/>
      <c r="T14" s="34"/>
      <c r="U14" s="34"/>
      <c r="V14" s="23" t="s">
        <v>23</v>
      </c>
      <c r="W14" s="23" t="s">
        <v>23</v>
      </c>
      <c r="X14" s="11">
        <f t="shared" si="1"/>
        <v>10</v>
      </c>
      <c r="Y14" s="11"/>
      <c r="Z14" s="11">
        <v>1</v>
      </c>
      <c r="AA14" s="11">
        <v>1</v>
      </c>
      <c r="AB14" s="11">
        <v>1</v>
      </c>
      <c r="AC14" s="11">
        <v>1</v>
      </c>
      <c r="AD14" s="11">
        <v>1</v>
      </c>
      <c r="AE14" s="11">
        <v>1</v>
      </c>
      <c r="AF14" s="11">
        <v>1</v>
      </c>
      <c r="AG14" s="11">
        <v>1</v>
      </c>
      <c r="AH14" s="11">
        <v>1</v>
      </c>
      <c r="AI14" s="11">
        <v>1</v>
      </c>
      <c r="AJ14" s="11">
        <v>1</v>
      </c>
      <c r="AK14" s="11">
        <v>1</v>
      </c>
      <c r="AL14" s="11">
        <v>1</v>
      </c>
      <c r="AM14" s="11">
        <v>1</v>
      </c>
      <c r="AN14" s="11">
        <v>1</v>
      </c>
      <c r="AO14" s="11">
        <v>1</v>
      </c>
      <c r="AP14" s="11">
        <v>1</v>
      </c>
      <c r="AQ14" s="11">
        <v>1</v>
      </c>
      <c r="AR14" s="11">
        <v>1</v>
      </c>
      <c r="AS14" s="11">
        <v>1</v>
      </c>
      <c r="AT14" s="11">
        <v>1</v>
      </c>
      <c r="AU14" s="11">
        <v>1</v>
      </c>
      <c r="AV14" s="15"/>
      <c r="AW14" s="34"/>
      <c r="AX14" s="34"/>
      <c r="AY14" s="22" t="s">
        <v>23</v>
      </c>
      <c r="AZ14" s="67">
        <f t="shared" si="3"/>
        <v>22</v>
      </c>
      <c r="BA14" s="10"/>
      <c r="BB14" s="10"/>
      <c r="BC14" s="28"/>
      <c r="BD14" s="19"/>
      <c r="BE14" s="20"/>
    </row>
    <row r="15" spans="1:57" ht="31.2" x14ac:dyDescent="0.3">
      <c r="A15" s="249"/>
      <c r="B15" s="245" t="s">
        <v>76</v>
      </c>
      <c r="C15" s="288" t="s">
        <v>194</v>
      </c>
      <c r="D15" s="59" t="s">
        <v>22</v>
      </c>
      <c r="E15" s="59">
        <v>1</v>
      </c>
      <c r="F15" s="59">
        <v>1</v>
      </c>
      <c r="G15" s="59">
        <v>1</v>
      </c>
      <c r="H15" s="59">
        <v>1</v>
      </c>
      <c r="I15" s="59">
        <v>1</v>
      </c>
      <c r="J15" s="59">
        <v>1</v>
      </c>
      <c r="K15" s="59">
        <v>1</v>
      </c>
      <c r="L15" s="59">
        <v>1</v>
      </c>
      <c r="M15" s="59">
        <v>1</v>
      </c>
      <c r="N15" s="59">
        <v>1</v>
      </c>
      <c r="O15" s="59">
        <v>1</v>
      </c>
      <c r="P15" s="59">
        <v>1</v>
      </c>
      <c r="Q15" s="59">
        <v>1</v>
      </c>
      <c r="R15" s="59">
        <v>1</v>
      </c>
      <c r="S15" s="59">
        <v>1</v>
      </c>
      <c r="T15" s="59">
        <v>1</v>
      </c>
      <c r="U15" s="59">
        <v>1</v>
      </c>
      <c r="V15" s="23" t="s">
        <v>23</v>
      </c>
      <c r="W15" s="23" t="s">
        <v>23</v>
      </c>
      <c r="X15" s="60">
        <f t="shared" si="1"/>
        <v>17</v>
      </c>
      <c r="Y15" s="60"/>
      <c r="Z15" s="60">
        <v>2</v>
      </c>
      <c r="AA15" s="60">
        <v>2</v>
      </c>
      <c r="AB15" s="60">
        <v>2</v>
      </c>
      <c r="AC15" s="60">
        <v>2</v>
      </c>
      <c r="AD15" s="60">
        <v>2</v>
      </c>
      <c r="AE15" s="60">
        <v>2</v>
      </c>
      <c r="AF15" s="60">
        <v>2</v>
      </c>
      <c r="AG15" s="60">
        <v>2</v>
      </c>
      <c r="AH15" s="60">
        <v>2</v>
      </c>
      <c r="AI15" s="60">
        <v>2</v>
      </c>
      <c r="AJ15" s="60">
        <v>2</v>
      </c>
      <c r="AK15" s="60">
        <v>2</v>
      </c>
      <c r="AL15" s="60">
        <v>2</v>
      </c>
      <c r="AM15" s="60">
        <v>2</v>
      </c>
      <c r="AN15" s="60">
        <v>2</v>
      </c>
      <c r="AO15" s="60">
        <v>2</v>
      </c>
      <c r="AP15" s="60">
        <v>2</v>
      </c>
      <c r="AQ15" s="60">
        <v>2</v>
      </c>
      <c r="AR15" s="60">
        <v>2</v>
      </c>
      <c r="AS15" s="60">
        <v>2</v>
      </c>
      <c r="AT15" s="60">
        <v>2</v>
      </c>
      <c r="AU15" s="60">
        <v>2</v>
      </c>
      <c r="AV15" s="60">
        <v>2</v>
      </c>
      <c r="AW15" s="60">
        <v>2</v>
      </c>
      <c r="AX15" s="60"/>
      <c r="AY15" s="22" t="s">
        <v>23</v>
      </c>
      <c r="AZ15" s="71">
        <f t="shared" si="3"/>
        <v>48</v>
      </c>
      <c r="BA15" s="18"/>
      <c r="BB15" s="18"/>
      <c r="BC15" s="28">
        <f>SUM(X15,AZ15)</f>
        <v>65</v>
      </c>
      <c r="BD15" s="19"/>
      <c r="BE15" s="20"/>
    </row>
    <row r="16" spans="1:57" ht="31.2" x14ac:dyDescent="0.3">
      <c r="A16" s="249"/>
      <c r="B16" s="245"/>
      <c r="C16" s="289"/>
      <c r="D16" s="34" t="s">
        <v>24</v>
      </c>
      <c r="E16" s="34"/>
      <c r="F16" s="34">
        <v>1</v>
      </c>
      <c r="G16" s="34">
        <v>1</v>
      </c>
      <c r="H16" s="34">
        <v>1</v>
      </c>
      <c r="I16" s="34">
        <v>1</v>
      </c>
      <c r="J16" s="34">
        <v>1</v>
      </c>
      <c r="K16" s="34">
        <v>1</v>
      </c>
      <c r="L16" s="34">
        <v>1</v>
      </c>
      <c r="M16" s="34"/>
      <c r="N16" s="34">
        <v>1</v>
      </c>
      <c r="O16" s="34">
        <v>1</v>
      </c>
      <c r="P16" s="34"/>
      <c r="Q16" s="34"/>
      <c r="R16" s="34"/>
      <c r="S16" s="34">
        <v>1</v>
      </c>
      <c r="T16" s="34"/>
      <c r="U16" s="34"/>
      <c r="V16" s="23" t="s">
        <v>23</v>
      </c>
      <c r="W16" s="23" t="s">
        <v>23</v>
      </c>
      <c r="X16" s="11">
        <f t="shared" si="1"/>
        <v>10</v>
      </c>
      <c r="Y16" s="11"/>
      <c r="Z16" s="45">
        <v>1</v>
      </c>
      <c r="AA16" s="45">
        <v>1</v>
      </c>
      <c r="AB16" s="34">
        <v>1</v>
      </c>
      <c r="AC16" s="34">
        <v>1</v>
      </c>
      <c r="AD16" s="34">
        <v>1</v>
      </c>
      <c r="AE16" s="34">
        <v>1</v>
      </c>
      <c r="AF16" s="34">
        <v>1</v>
      </c>
      <c r="AG16" s="34">
        <v>1</v>
      </c>
      <c r="AH16" s="34">
        <v>1</v>
      </c>
      <c r="AI16" s="34">
        <v>1</v>
      </c>
      <c r="AJ16" s="34">
        <v>1</v>
      </c>
      <c r="AK16" s="34">
        <v>1</v>
      </c>
      <c r="AL16" s="34">
        <v>1</v>
      </c>
      <c r="AM16" s="34">
        <v>1</v>
      </c>
      <c r="AN16" s="34">
        <v>1</v>
      </c>
      <c r="AO16" s="34">
        <v>1</v>
      </c>
      <c r="AP16" s="34">
        <v>1</v>
      </c>
      <c r="AQ16" s="34">
        <v>1</v>
      </c>
      <c r="AR16" s="34">
        <v>1</v>
      </c>
      <c r="AS16" s="34">
        <v>1</v>
      </c>
      <c r="AT16" s="34">
        <v>1</v>
      </c>
      <c r="AU16" s="34">
        <v>1</v>
      </c>
      <c r="AV16" s="15"/>
      <c r="AW16" s="34"/>
      <c r="AX16" s="34"/>
      <c r="AY16" s="22" t="s">
        <v>23</v>
      </c>
      <c r="AZ16" s="67">
        <f t="shared" si="3"/>
        <v>22</v>
      </c>
      <c r="BA16" s="10"/>
      <c r="BB16" s="10"/>
      <c r="BC16" s="28"/>
      <c r="BD16" s="19"/>
      <c r="BE16" s="20"/>
    </row>
    <row r="17" spans="1:57" ht="31.2" x14ac:dyDescent="0.3">
      <c r="A17" s="249"/>
      <c r="B17" s="245" t="s">
        <v>77</v>
      </c>
      <c r="C17" s="288" t="s">
        <v>29</v>
      </c>
      <c r="D17" s="59" t="s">
        <v>22</v>
      </c>
      <c r="E17" s="60">
        <v>3</v>
      </c>
      <c r="F17" s="60">
        <v>3</v>
      </c>
      <c r="G17" s="60">
        <v>3</v>
      </c>
      <c r="H17" s="60">
        <v>3</v>
      </c>
      <c r="I17" s="60">
        <v>3</v>
      </c>
      <c r="J17" s="60">
        <v>3</v>
      </c>
      <c r="K17" s="60">
        <v>3</v>
      </c>
      <c r="L17" s="60">
        <v>3</v>
      </c>
      <c r="M17" s="60">
        <v>3</v>
      </c>
      <c r="N17" s="60">
        <v>3</v>
      </c>
      <c r="O17" s="60">
        <v>3</v>
      </c>
      <c r="P17" s="60">
        <v>3</v>
      </c>
      <c r="Q17" s="60">
        <v>3</v>
      </c>
      <c r="R17" s="60">
        <v>3</v>
      </c>
      <c r="S17" s="60">
        <v>3</v>
      </c>
      <c r="T17" s="60">
        <v>3</v>
      </c>
      <c r="U17" s="60">
        <v>3</v>
      </c>
      <c r="V17" s="23" t="s">
        <v>23</v>
      </c>
      <c r="W17" s="23" t="s">
        <v>23</v>
      </c>
      <c r="X17" s="60">
        <f t="shared" si="1"/>
        <v>51</v>
      </c>
      <c r="Y17" s="60"/>
      <c r="Z17" s="60">
        <v>2</v>
      </c>
      <c r="AA17" s="60">
        <v>2</v>
      </c>
      <c r="AB17" s="60">
        <v>2</v>
      </c>
      <c r="AC17" s="60">
        <v>2</v>
      </c>
      <c r="AD17" s="60">
        <v>2</v>
      </c>
      <c r="AE17" s="60">
        <v>2</v>
      </c>
      <c r="AF17" s="60">
        <v>2</v>
      </c>
      <c r="AG17" s="60">
        <v>2</v>
      </c>
      <c r="AH17" s="60">
        <v>2</v>
      </c>
      <c r="AI17" s="60">
        <v>2</v>
      </c>
      <c r="AJ17" s="60">
        <v>2</v>
      </c>
      <c r="AK17" s="60">
        <v>2</v>
      </c>
      <c r="AL17" s="60">
        <v>2</v>
      </c>
      <c r="AM17" s="60">
        <v>2</v>
      </c>
      <c r="AN17" s="60">
        <v>2</v>
      </c>
      <c r="AO17" s="60">
        <v>2</v>
      </c>
      <c r="AP17" s="60">
        <v>2</v>
      </c>
      <c r="AQ17" s="60">
        <v>2</v>
      </c>
      <c r="AR17" s="60">
        <v>2</v>
      </c>
      <c r="AS17" s="60">
        <v>2</v>
      </c>
      <c r="AT17" s="60">
        <v>2</v>
      </c>
      <c r="AU17" s="60">
        <v>2</v>
      </c>
      <c r="AV17" s="60">
        <v>2</v>
      </c>
      <c r="AW17" s="60">
        <v>2</v>
      </c>
      <c r="AX17" s="60"/>
      <c r="AY17" s="22" t="s">
        <v>23</v>
      </c>
      <c r="AZ17" s="71">
        <f t="shared" si="3"/>
        <v>48</v>
      </c>
      <c r="BA17" s="18"/>
      <c r="BB17" s="18"/>
      <c r="BC17" s="28">
        <f>SUM(X17,AZ17)</f>
        <v>99</v>
      </c>
      <c r="BD17" s="19"/>
      <c r="BE17" s="20"/>
    </row>
    <row r="18" spans="1:57" ht="31.2" x14ac:dyDescent="0.3">
      <c r="A18" s="249"/>
      <c r="B18" s="245"/>
      <c r="C18" s="289"/>
      <c r="D18" s="34" t="s">
        <v>24</v>
      </c>
      <c r="E18" s="34">
        <v>2</v>
      </c>
      <c r="F18" s="34">
        <v>1</v>
      </c>
      <c r="G18" s="34">
        <v>2</v>
      </c>
      <c r="H18" s="34">
        <v>1</v>
      </c>
      <c r="I18" s="34">
        <v>2</v>
      </c>
      <c r="J18" s="34">
        <v>1</v>
      </c>
      <c r="K18" s="34">
        <v>2</v>
      </c>
      <c r="L18" s="34">
        <v>1</v>
      </c>
      <c r="M18" s="34">
        <v>1</v>
      </c>
      <c r="N18" s="34">
        <v>2</v>
      </c>
      <c r="O18" s="34">
        <v>1</v>
      </c>
      <c r="P18" s="34">
        <v>2</v>
      </c>
      <c r="Q18" s="34">
        <v>2</v>
      </c>
      <c r="R18" s="34">
        <v>1</v>
      </c>
      <c r="S18" s="34">
        <v>2</v>
      </c>
      <c r="T18" s="34">
        <v>1</v>
      </c>
      <c r="U18" s="34">
        <v>1</v>
      </c>
      <c r="V18" s="23" t="s">
        <v>23</v>
      </c>
      <c r="W18" s="23" t="s">
        <v>23</v>
      </c>
      <c r="X18" s="11">
        <f t="shared" si="1"/>
        <v>25</v>
      </c>
      <c r="Y18" s="11"/>
      <c r="Z18" s="11">
        <v>1</v>
      </c>
      <c r="AA18" s="11">
        <v>1</v>
      </c>
      <c r="AB18" s="11">
        <v>1</v>
      </c>
      <c r="AC18" s="11">
        <v>1</v>
      </c>
      <c r="AD18" s="11">
        <v>1</v>
      </c>
      <c r="AE18" s="11">
        <v>1</v>
      </c>
      <c r="AF18" s="11">
        <v>1</v>
      </c>
      <c r="AG18" s="11">
        <v>1</v>
      </c>
      <c r="AH18" s="11">
        <v>1</v>
      </c>
      <c r="AI18" s="11">
        <v>1</v>
      </c>
      <c r="AJ18" s="11">
        <v>1</v>
      </c>
      <c r="AK18" s="11">
        <v>1</v>
      </c>
      <c r="AL18" s="11">
        <v>1</v>
      </c>
      <c r="AM18" s="11">
        <v>1</v>
      </c>
      <c r="AN18" s="11">
        <v>1</v>
      </c>
      <c r="AO18" s="11">
        <v>1</v>
      </c>
      <c r="AP18" s="11">
        <v>1</v>
      </c>
      <c r="AQ18" s="11">
        <v>1</v>
      </c>
      <c r="AR18" s="11">
        <v>1</v>
      </c>
      <c r="AS18" s="11">
        <v>1</v>
      </c>
      <c r="AT18" s="11">
        <v>1</v>
      </c>
      <c r="AU18" s="11">
        <v>1</v>
      </c>
      <c r="AV18" s="15"/>
      <c r="AW18" s="34"/>
      <c r="AX18" s="34"/>
      <c r="AY18" s="22" t="s">
        <v>23</v>
      </c>
      <c r="AZ18" s="67">
        <f t="shared" si="3"/>
        <v>22</v>
      </c>
      <c r="BA18" s="10"/>
      <c r="BB18" s="10"/>
      <c r="BC18" s="28"/>
      <c r="BD18" s="19"/>
      <c r="BE18" s="20"/>
    </row>
    <row r="19" spans="1:57" ht="31.2" x14ac:dyDescent="0.3">
      <c r="A19" s="249"/>
      <c r="B19" s="245" t="s">
        <v>78</v>
      </c>
      <c r="C19" s="288" t="s">
        <v>30</v>
      </c>
      <c r="D19" s="59" t="s">
        <v>22</v>
      </c>
      <c r="E19" s="60">
        <v>1</v>
      </c>
      <c r="F19" s="60">
        <v>1</v>
      </c>
      <c r="G19" s="60">
        <v>1</v>
      </c>
      <c r="H19" s="60">
        <v>1</v>
      </c>
      <c r="I19" s="60">
        <v>1</v>
      </c>
      <c r="J19" s="60">
        <v>1</v>
      </c>
      <c r="K19" s="60">
        <v>1</v>
      </c>
      <c r="L19" s="60">
        <v>1</v>
      </c>
      <c r="M19" s="60">
        <v>1</v>
      </c>
      <c r="N19" s="60">
        <v>1</v>
      </c>
      <c r="O19" s="60">
        <v>1</v>
      </c>
      <c r="P19" s="60">
        <v>1</v>
      </c>
      <c r="Q19" s="60">
        <v>1</v>
      </c>
      <c r="R19" s="60">
        <v>1</v>
      </c>
      <c r="S19" s="60">
        <v>1</v>
      </c>
      <c r="T19" s="60">
        <v>1</v>
      </c>
      <c r="U19" s="60">
        <v>1</v>
      </c>
      <c r="V19" s="23" t="s">
        <v>23</v>
      </c>
      <c r="W19" s="23" t="s">
        <v>23</v>
      </c>
      <c r="X19" s="60">
        <f t="shared" si="1"/>
        <v>17</v>
      </c>
      <c r="Y19" s="60"/>
      <c r="Z19" s="60">
        <v>2</v>
      </c>
      <c r="AA19" s="60">
        <v>2</v>
      </c>
      <c r="AB19" s="60">
        <v>2</v>
      </c>
      <c r="AC19" s="60">
        <v>2</v>
      </c>
      <c r="AD19" s="60">
        <v>2</v>
      </c>
      <c r="AE19" s="60">
        <v>2</v>
      </c>
      <c r="AF19" s="60">
        <v>2</v>
      </c>
      <c r="AG19" s="60">
        <v>2</v>
      </c>
      <c r="AH19" s="60">
        <v>2</v>
      </c>
      <c r="AI19" s="60">
        <v>2</v>
      </c>
      <c r="AJ19" s="60">
        <v>2</v>
      </c>
      <c r="AK19" s="60">
        <v>2</v>
      </c>
      <c r="AL19" s="60">
        <v>2</v>
      </c>
      <c r="AM19" s="60">
        <v>2</v>
      </c>
      <c r="AN19" s="60">
        <v>2</v>
      </c>
      <c r="AO19" s="60">
        <v>2</v>
      </c>
      <c r="AP19" s="60">
        <v>2</v>
      </c>
      <c r="AQ19" s="60">
        <v>2</v>
      </c>
      <c r="AR19" s="60">
        <v>2</v>
      </c>
      <c r="AS19" s="60">
        <v>2</v>
      </c>
      <c r="AT19" s="60">
        <v>2</v>
      </c>
      <c r="AU19" s="60">
        <v>2</v>
      </c>
      <c r="AV19" s="60">
        <v>2</v>
      </c>
      <c r="AW19" s="60">
        <v>2</v>
      </c>
      <c r="AX19" s="60"/>
      <c r="AY19" s="27" t="s">
        <v>23</v>
      </c>
      <c r="AZ19" s="71">
        <f t="shared" si="3"/>
        <v>48</v>
      </c>
      <c r="BA19" s="28"/>
      <c r="BB19" s="28"/>
      <c r="BC19" s="28">
        <f>SUM(X19,AZ19)</f>
        <v>65</v>
      </c>
      <c r="BD19" s="19"/>
      <c r="BE19" s="20"/>
    </row>
    <row r="20" spans="1:57" ht="31.2" x14ac:dyDescent="0.3">
      <c r="A20" s="249"/>
      <c r="B20" s="245"/>
      <c r="C20" s="289"/>
      <c r="D20" s="34" t="s">
        <v>24</v>
      </c>
      <c r="E20" s="34"/>
      <c r="F20" s="34">
        <v>1</v>
      </c>
      <c r="G20" s="34">
        <v>1</v>
      </c>
      <c r="H20" s="34"/>
      <c r="I20" s="34">
        <v>1</v>
      </c>
      <c r="J20" s="34">
        <v>1</v>
      </c>
      <c r="K20" s="34">
        <v>1</v>
      </c>
      <c r="L20" s="34"/>
      <c r="M20" s="34">
        <v>1</v>
      </c>
      <c r="N20" s="34"/>
      <c r="O20" s="34">
        <v>1</v>
      </c>
      <c r="P20" s="34"/>
      <c r="Q20" s="34">
        <v>1</v>
      </c>
      <c r="R20" s="34">
        <v>1</v>
      </c>
      <c r="S20" s="34"/>
      <c r="T20" s="34"/>
      <c r="U20" s="34">
        <v>2</v>
      </c>
      <c r="V20" s="23" t="s">
        <v>23</v>
      </c>
      <c r="W20" s="23" t="s">
        <v>23</v>
      </c>
      <c r="X20" s="11">
        <f t="shared" si="1"/>
        <v>11</v>
      </c>
      <c r="Y20" s="11"/>
      <c r="Z20" s="11">
        <v>1</v>
      </c>
      <c r="AA20" s="11">
        <v>1</v>
      </c>
      <c r="AB20" s="11">
        <v>1</v>
      </c>
      <c r="AC20" s="11">
        <v>1</v>
      </c>
      <c r="AD20" s="11">
        <v>1</v>
      </c>
      <c r="AE20" s="11">
        <v>1</v>
      </c>
      <c r="AF20" s="11">
        <v>1</v>
      </c>
      <c r="AG20" s="11">
        <v>1</v>
      </c>
      <c r="AH20" s="11">
        <v>1</v>
      </c>
      <c r="AI20" s="11">
        <v>1</v>
      </c>
      <c r="AJ20" s="11">
        <v>1</v>
      </c>
      <c r="AK20" s="11">
        <v>1</v>
      </c>
      <c r="AL20" s="11">
        <v>1</v>
      </c>
      <c r="AM20" s="11">
        <v>1</v>
      </c>
      <c r="AN20" s="11">
        <v>1</v>
      </c>
      <c r="AO20" s="11">
        <v>1</v>
      </c>
      <c r="AP20" s="11">
        <v>1</v>
      </c>
      <c r="AQ20" s="11">
        <v>1</v>
      </c>
      <c r="AR20" s="11">
        <v>1</v>
      </c>
      <c r="AS20" s="11">
        <v>1</v>
      </c>
      <c r="AT20" s="11">
        <v>1</v>
      </c>
      <c r="AU20" s="11">
        <v>1</v>
      </c>
      <c r="AV20" s="15"/>
      <c r="AW20" s="34"/>
      <c r="AX20" s="34"/>
      <c r="AY20" s="24" t="s">
        <v>23</v>
      </c>
      <c r="AZ20" s="67">
        <f t="shared" si="3"/>
        <v>22</v>
      </c>
      <c r="BA20" s="10"/>
      <c r="BB20" s="10"/>
      <c r="BC20" s="28"/>
      <c r="BD20" s="19"/>
      <c r="BE20" s="20"/>
    </row>
    <row r="21" spans="1:57" ht="31.2" x14ac:dyDescent="0.3">
      <c r="A21" s="249"/>
      <c r="B21" s="245" t="s">
        <v>79</v>
      </c>
      <c r="C21" s="288" t="s">
        <v>71</v>
      </c>
      <c r="D21" s="59" t="s">
        <v>22</v>
      </c>
      <c r="E21" s="60">
        <v>2</v>
      </c>
      <c r="F21" s="60">
        <v>2</v>
      </c>
      <c r="G21" s="60">
        <v>2</v>
      </c>
      <c r="H21" s="60">
        <v>2</v>
      </c>
      <c r="I21" s="60">
        <v>2</v>
      </c>
      <c r="J21" s="60">
        <v>2</v>
      </c>
      <c r="K21" s="60">
        <v>2</v>
      </c>
      <c r="L21" s="60">
        <v>2</v>
      </c>
      <c r="M21" s="60">
        <v>2</v>
      </c>
      <c r="N21" s="60">
        <v>2</v>
      </c>
      <c r="O21" s="60">
        <v>2</v>
      </c>
      <c r="P21" s="60">
        <v>2</v>
      </c>
      <c r="Q21" s="60">
        <v>2</v>
      </c>
      <c r="R21" s="60">
        <v>2</v>
      </c>
      <c r="S21" s="60">
        <v>2</v>
      </c>
      <c r="T21" s="60">
        <v>2</v>
      </c>
      <c r="U21" s="60">
        <v>2</v>
      </c>
      <c r="V21" s="23" t="s">
        <v>23</v>
      </c>
      <c r="W21" s="23" t="s">
        <v>23</v>
      </c>
      <c r="X21" s="60">
        <f t="shared" si="1"/>
        <v>34</v>
      </c>
      <c r="Y21" s="60"/>
      <c r="Z21" s="60">
        <v>4</v>
      </c>
      <c r="AA21" s="60">
        <v>4</v>
      </c>
      <c r="AB21" s="60">
        <v>4</v>
      </c>
      <c r="AC21" s="60"/>
      <c r="AD21" s="60">
        <v>4</v>
      </c>
      <c r="AE21" s="60">
        <v>3</v>
      </c>
      <c r="AF21" s="60">
        <v>4</v>
      </c>
      <c r="AG21" s="60">
        <v>4</v>
      </c>
      <c r="AH21" s="60">
        <v>3</v>
      </c>
      <c r="AI21" s="60">
        <v>3</v>
      </c>
      <c r="AJ21" s="60">
        <v>4</v>
      </c>
      <c r="AK21" s="60">
        <v>3</v>
      </c>
      <c r="AL21" s="60">
        <v>3</v>
      </c>
      <c r="AM21" s="60">
        <v>4</v>
      </c>
      <c r="AN21" s="60">
        <v>3</v>
      </c>
      <c r="AO21" s="60">
        <v>3</v>
      </c>
      <c r="AP21" s="60">
        <v>4</v>
      </c>
      <c r="AQ21" s="60">
        <v>3</v>
      </c>
      <c r="AR21" s="60">
        <v>2</v>
      </c>
      <c r="AS21" s="60"/>
      <c r="AT21" s="60">
        <v>4</v>
      </c>
      <c r="AU21" s="60">
        <v>2</v>
      </c>
      <c r="AV21" s="60">
        <v>2</v>
      </c>
      <c r="AW21" s="60">
        <v>2</v>
      </c>
      <c r="AX21" s="60"/>
      <c r="AY21" s="22" t="s">
        <v>23</v>
      </c>
      <c r="AZ21" s="71">
        <f t="shared" si="3"/>
        <v>72</v>
      </c>
      <c r="BA21" s="28"/>
      <c r="BB21" s="28"/>
      <c r="BC21" s="28">
        <f>SUM(X21,AZ21)</f>
        <v>106</v>
      </c>
      <c r="BD21" s="19"/>
      <c r="BE21" s="20"/>
    </row>
    <row r="22" spans="1:57" ht="31.2" x14ac:dyDescent="0.3">
      <c r="A22" s="249"/>
      <c r="B22" s="245"/>
      <c r="C22" s="289"/>
      <c r="D22" s="34" t="s">
        <v>24</v>
      </c>
      <c r="E22" s="34"/>
      <c r="F22" s="34">
        <v>1</v>
      </c>
      <c r="G22" s="34">
        <v>1</v>
      </c>
      <c r="H22" s="34">
        <v>1</v>
      </c>
      <c r="I22" s="34">
        <v>1</v>
      </c>
      <c r="J22" s="34">
        <v>1</v>
      </c>
      <c r="K22" s="34">
        <v>1</v>
      </c>
      <c r="L22" s="34">
        <v>1</v>
      </c>
      <c r="M22" s="34">
        <v>1</v>
      </c>
      <c r="N22" s="34">
        <v>1</v>
      </c>
      <c r="O22" s="34">
        <v>1</v>
      </c>
      <c r="P22" s="34">
        <v>1</v>
      </c>
      <c r="Q22" s="34">
        <v>1</v>
      </c>
      <c r="R22" s="34">
        <v>1</v>
      </c>
      <c r="S22" s="34">
        <v>2</v>
      </c>
      <c r="T22" s="34"/>
      <c r="U22" s="34">
        <v>1</v>
      </c>
      <c r="V22" s="23" t="s">
        <v>23</v>
      </c>
      <c r="W22" s="23" t="s">
        <v>23</v>
      </c>
      <c r="X22" s="11">
        <f t="shared" si="1"/>
        <v>16</v>
      </c>
      <c r="Y22" s="11"/>
      <c r="Z22" s="11">
        <v>2</v>
      </c>
      <c r="AA22" s="11">
        <v>1</v>
      </c>
      <c r="AB22" s="11">
        <v>2</v>
      </c>
      <c r="AC22" s="11">
        <v>1</v>
      </c>
      <c r="AD22" s="11">
        <v>2</v>
      </c>
      <c r="AE22" s="11">
        <v>1</v>
      </c>
      <c r="AF22" s="11">
        <v>2</v>
      </c>
      <c r="AG22" s="11">
        <v>1</v>
      </c>
      <c r="AH22" s="11">
        <v>2</v>
      </c>
      <c r="AI22" s="11">
        <v>1</v>
      </c>
      <c r="AJ22" s="11">
        <v>2</v>
      </c>
      <c r="AK22" s="11">
        <v>1</v>
      </c>
      <c r="AL22" s="11">
        <v>2</v>
      </c>
      <c r="AM22" s="11">
        <v>1</v>
      </c>
      <c r="AN22" s="11">
        <v>2</v>
      </c>
      <c r="AO22" s="11">
        <v>1</v>
      </c>
      <c r="AP22" s="11">
        <v>2</v>
      </c>
      <c r="AQ22" s="11">
        <v>1</v>
      </c>
      <c r="AR22" s="11">
        <v>2</v>
      </c>
      <c r="AS22" s="11">
        <v>1</v>
      </c>
      <c r="AT22" s="11">
        <v>2</v>
      </c>
      <c r="AU22" s="11">
        <v>2</v>
      </c>
      <c r="AV22" s="11"/>
      <c r="AW22" s="34"/>
      <c r="AX22" s="34"/>
      <c r="AY22" s="22" t="s">
        <v>23</v>
      </c>
      <c r="AZ22" s="67">
        <f t="shared" si="3"/>
        <v>34</v>
      </c>
      <c r="BA22" s="10"/>
      <c r="BB22" s="10"/>
      <c r="BC22" s="28"/>
      <c r="BD22" s="19"/>
      <c r="BE22" s="20"/>
    </row>
    <row r="23" spans="1:57" ht="31.2" x14ac:dyDescent="0.3">
      <c r="A23" s="249"/>
      <c r="B23" s="245" t="s">
        <v>80</v>
      </c>
      <c r="C23" s="288" t="s">
        <v>32</v>
      </c>
      <c r="D23" s="59" t="s">
        <v>22</v>
      </c>
      <c r="E23" s="60">
        <v>2</v>
      </c>
      <c r="F23" s="60">
        <v>2</v>
      </c>
      <c r="G23" s="60">
        <v>2</v>
      </c>
      <c r="H23" s="60">
        <v>2</v>
      </c>
      <c r="I23" s="60">
        <v>2</v>
      </c>
      <c r="J23" s="60">
        <v>2</v>
      </c>
      <c r="K23" s="60">
        <v>2</v>
      </c>
      <c r="L23" s="60">
        <v>2</v>
      </c>
      <c r="M23" s="60">
        <v>2</v>
      </c>
      <c r="N23" s="60">
        <v>2</v>
      </c>
      <c r="O23" s="60">
        <v>2</v>
      </c>
      <c r="P23" s="60">
        <v>2</v>
      </c>
      <c r="Q23" s="60">
        <v>2</v>
      </c>
      <c r="R23" s="60">
        <v>2</v>
      </c>
      <c r="S23" s="60">
        <v>2</v>
      </c>
      <c r="T23" s="60">
        <v>2</v>
      </c>
      <c r="U23" s="60">
        <v>2</v>
      </c>
      <c r="V23" s="23" t="s">
        <v>23</v>
      </c>
      <c r="W23" s="23" t="s">
        <v>23</v>
      </c>
      <c r="X23" s="60">
        <f t="shared" si="1"/>
        <v>34</v>
      </c>
      <c r="Y23" s="60"/>
      <c r="Z23" s="60">
        <v>2</v>
      </c>
      <c r="AA23" s="60"/>
      <c r="AB23" s="60">
        <v>2</v>
      </c>
      <c r="AC23" s="60"/>
      <c r="AD23" s="60">
        <v>2</v>
      </c>
      <c r="AE23" s="60"/>
      <c r="AF23" s="60">
        <v>2</v>
      </c>
      <c r="AG23" s="60"/>
      <c r="AH23" s="60">
        <v>2</v>
      </c>
      <c r="AI23" s="60"/>
      <c r="AJ23" s="60">
        <v>2</v>
      </c>
      <c r="AK23" s="60"/>
      <c r="AL23" s="60">
        <v>2</v>
      </c>
      <c r="AM23" s="60"/>
      <c r="AN23" s="60">
        <v>2</v>
      </c>
      <c r="AO23" s="60"/>
      <c r="AP23" s="60">
        <v>2</v>
      </c>
      <c r="AQ23" s="60"/>
      <c r="AR23" s="60">
        <v>2</v>
      </c>
      <c r="AS23" s="60"/>
      <c r="AT23" s="60">
        <v>2</v>
      </c>
      <c r="AU23" s="60"/>
      <c r="AV23" s="60">
        <v>2</v>
      </c>
      <c r="AW23" s="60"/>
      <c r="AX23" s="60"/>
      <c r="AY23" s="22" t="s">
        <v>23</v>
      </c>
      <c r="AZ23" s="71">
        <f t="shared" si="3"/>
        <v>24</v>
      </c>
      <c r="BA23" s="10"/>
      <c r="BB23" s="10"/>
      <c r="BC23" s="28">
        <f>SUM(X23,AZ23)</f>
        <v>58</v>
      </c>
      <c r="BD23" s="19"/>
      <c r="BE23" s="20"/>
    </row>
    <row r="24" spans="1:57" ht="31.2" x14ac:dyDescent="0.3">
      <c r="A24" s="249"/>
      <c r="B24" s="245"/>
      <c r="C24" s="289"/>
      <c r="D24" s="34" t="s">
        <v>24</v>
      </c>
      <c r="E24" s="34">
        <v>1</v>
      </c>
      <c r="F24" s="34">
        <v>1</v>
      </c>
      <c r="G24" s="34">
        <v>1</v>
      </c>
      <c r="H24" s="34">
        <v>1</v>
      </c>
      <c r="I24" s="34">
        <v>1</v>
      </c>
      <c r="J24" s="34">
        <v>1</v>
      </c>
      <c r="K24" s="34">
        <v>1</v>
      </c>
      <c r="L24" s="34">
        <v>1</v>
      </c>
      <c r="M24" s="34">
        <v>1</v>
      </c>
      <c r="N24" s="34">
        <v>1</v>
      </c>
      <c r="O24" s="34">
        <v>1</v>
      </c>
      <c r="P24" s="34">
        <v>1</v>
      </c>
      <c r="Q24" s="34"/>
      <c r="R24" s="34"/>
      <c r="S24" s="34">
        <v>1</v>
      </c>
      <c r="T24" s="34">
        <v>1</v>
      </c>
      <c r="U24" s="34">
        <v>2</v>
      </c>
      <c r="V24" s="23" t="s">
        <v>23</v>
      </c>
      <c r="W24" s="23" t="s">
        <v>23</v>
      </c>
      <c r="X24" s="11">
        <f t="shared" si="1"/>
        <v>16</v>
      </c>
      <c r="Y24" s="11"/>
      <c r="Z24" s="11">
        <v>1</v>
      </c>
      <c r="AA24" s="11"/>
      <c r="AB24" s="34">
        <v>1</v>
      </c>
      <c r="AC24" s="34"/>
      <c r="AD24" s="34">
        <v>1</v>
      </c>
      <c r="AE24" s="34"/>
      <c r="AF24" s="34">
        <v>2</v>
      </c>
      <c r="AG24" s="34"/>
      <c r="AH24" s="34">
        <v>2</v>
      </c>
      <c r="AI24" s="34"/>
      <c r="AJ24" s="34">
        <v>2</v>
      </c>
      <c r="AK24" s="34"/>
      <c r="AL24" s="34">
        <v>1</v>
      </c>
      <c r="AM24" s="34"/>
      <c r="AN24" s="34">
        <v>1</v>
      </c>
      <c r="AO24" s="34"/>
      <c r="AP24" s="34">
        <v>1</v>
      </c>
      <c r="AQ24" s="34"/>
      <c r="AR24" s="34">
        <v>1</v>
      </c>
      <c r="AS24" s="34"/>
      <c r="AT24" s="34"/>
      <c r="AU24" s="15"/>
      <c r="AV24" s="15"/>
      <c r="AW24" s="34"/>
      <c r="AX24" s="34"/>
      <c r="AY24" s="22" t="s">
        <v>23</v>
      </c>
      <c r="AZ24" s="67">
        <f t="shared" si="3"/>
        <v>13</v>
      </c>
      <c r="BA24" s="10"/>
      <c r="BB24" s="10"/>
      <c r="BC24" s="28"/>
      <c r="BD24" s="19"/>
      <c r="BE24" s="20"/>
    </row>
    <row r="25" spans="1:57" ht="31.2" x14ac:dyDescent="0.3">
      <c r="A25" s="249"/>
      <c r="B25" s="245" t="s">
        <v>81</v>
      </c>
      <c r="C25" s="288" t="s">
        <v>33</v>
      </c>
      <c r="D25" s="59" t="s">
        <v>22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23" t="s">
        <v>23</v>
      </c>
      <c r="W25" s="23" t="s">
        <v>23</v>
      </c>
      <c r="X25" s="60"/>
      <c r="Y25" s="60"/>
      <c r="Z25" s="60"/>
      <c r="AA25" s="60">
        <v>2</v>
      </c>
      <c r="AB25" s="60"/>
      <c r="AC25" s="60">
        <v>2</v>
      </c>
      <c r="AD25" s="60"/>
      <c r="AE25" s="60">
        <v>2</v>
      </c>
      <c r="AF25" s="60"/>
      <c r="AG25" s="60">
        <v>2</v>
      </c>
      <c r="AH25" s="60"/>
      <c r="AI25" s="60">
        <v>2</v>
      </c>
      <c r="AJ25" s="60"/>
      <c r="AK25" s="60">
        <v>2</v>
      </c>
      <c r="AL25" s="60"/>
      <c r="AM25" s="60">
        <v>2</v>
      </c>
      <c r="AN25" s="60"/>
      <c r="AO25" s="60">
        <v>2</v>
      </c>
      <c r="AP25" s="60"/>
      <c r="AQ25" s="60">
        <v>2</v>
      </c>
      <c r="AR25" s="60"/>
      <c r="AS25" s="60">
        <v>2</v>
      </c>
      <c r="AT25" s="60"/>
      <c r="AU25" s="60">
        <v>2</v>
      </c>
      <c r="AV25" s="60"/>
      <c r="AW25" s="60">
        <v>2</v>
      </c>
      <c r="AX25" s="60"/>
      <c r="AY25" s="22" t="s">
        <v>23</v>
      </c>
      <c r="AZ25" s="71">
        <f t="shared" si="3"/>
        <v>24</v>
      </c>
      <c r="BA25" s="10"/>
      <c r="BB25" s="10"/>
      <c r="BC25" s="28">
        <f>SUM(X25,AZ25)</f>
        <v>24</v>
      </c>
      <c r="BD25" s="19"/>
      <c r="BE25" s="20"/>
    </row>
    <row r="26" spans="1:57" ht="31.2" x14ac:dyDescent="0.3">
      <c r="A26" s="249"/>
      <c r="B26" s="245"/>
      <c r="C26" s="289"/>
      <c r="D26" s="34" t="s">
        <v>24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23" t="s">
        <v>23</v>
      </c>
      <c r="W26" s="23" t="s">
        <v>23</v>
      </c>
      <c r="X26" s="11">
        <f>SUM(E26:U26)</f>
        <v>0</v>
      </c>
      <c r="Y26" s="11"/>
      <c r="Z26" s="11"/>
      <c r="AA26" s="11">
        <v>1</v>
      </c>
      <c r="AB26" s="34"/>
      <c r="AC26" s="34">
        <v>1</v>
      </c>
      <c r="AD26" s="34"/>
      <c r="AE26" s="34">
        <v>1</v>
      </c>
      <c r="AF26" s="34"/>
      <c r="AG26" s="34">
        <v>1</v>
      </c>
      <c r="AH26" s="34"/>
      <c r="AI26" s="34">
        <v>1</v>
      </c>
      <c r="AJ26" s="34"/>
      <c r="AK26" s="34">
        <v>1</v>
      </c>
      <c r="AL26" s="34"/>
      <c r="AM26" s="34">
        <v>1</v>
      </c>
      <c r="AN26" s="34"/>
      <c r="AO26" s="34">
        <v>1</v>
      </c>
      <c r="AP26" s="34"/>
      <c r="AQ26" s="34">
        <v>1</v>
      </c>
      <c r="AR26" s="34"/>
      <c r="AS26" s="34">
        <v>1</v>
      </c>
      <c r="AT26" s="34"/>
      <c r="AU26" s="15">
        <v>1</v>
      </c>
      <c r="AV26" s="15"/>
      <c r="AW26" s="34">
        <v>1</v>
      </c>
      <c r="AX26" s="34"/>
      <c r="AY26" s="22" t="s">
        <v>23</v>
      </c>
      <c r="AZ26" s="67">
        <f t="shared" si="3"/>
        <v>12</v>
      </c>
      <c r="BA26" s="10"/>
      <c r="BB26" s="10"/>
      <c r="BC26" s="28"/>
      <c r="BD26" s="19"/>
      <c r="BE26" s="20"/>
    </row>
    <row r="27" spans="1:57" ht="31.2" x14ac:dyDescent="0.3">
      <c r="A27" s="249"/>
      <c r="B27" s="254" t="s">
        <v>82</v>
      </c>
      <c r="C27" s="294" t="s">
        <v>34</v>
      </c>
      <c r="D27" s="59" t="s">
        <v>22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23" t="s">
        <v>23</v>
      </c>
      <c r="W27" s="23" t="s">
        <v>23</v>
      </c>
      <c r="X27" s="60">
        <f>SUM(E27:T27)</f>
        <v>0</v>
      </c>
      <c r="Y27" s="60"/>
      <c r="Z27" s="60">
        <v>2</v>
      </c>
      <c r="AA27" s="60"/>
      <c r="AB27" s="60">
        <v>2</v>
      </c>
      <c r="AC27" s="60"/>
      <c r="AD27" s="60">
        <v>2</v>
      </c>
      <c r="AE27" s="60"/>
      <c r="AF27" s="60">
        <v>2</v>
      </c>
      <c r="AG27" s="60"/>
      <c r="AH27" s="60">
        <v>2</v>
      </c>
      <c r="AI27" s="60"/>
      <c r="AJ27" s="60">
        <v>2</v>
      </c>
      <c r="AK27" s="60"/>
      <c r="AL27" s="60">
        <v>2</v>
      </c>
      <c r="AM27" s="60"/>
      <c r="AN27" s="60">
        <v>2</v>
      </c>
      <c r="AO27" s="60"/>
      <c r="AP27" s="60">
        <v>2</v>
      </c>
      <c r="AQ27" s="60"/>
      <c r="AR27" s="60">
        <v>2</v>
      </c>
      <c r="AS27" s="60"/>
      <c r="AT27" s="60">
        <v>2</v>
      </c>
      <c r="AU27" s="60"/>
      <c r="AV27" s="60">
        <v>2</v>
      </c>
      <c r="AW27" s="60"/>
      <c r="AX27" s="60"/>
      <c r="AY27" s="22" t="s">
        <v>23</v>
      </c>
      <c r="AZ27" s="71">
        <f t="shared" si="3"/>
        <v>24</v>
      </c>
      <c r="BA27" s="10"/>
      <c r="BB27" s="10"/>
      <c r="BC27" s="28">
        <f>SUM(X27,AZ27)</f>
        <v>24</v>
      </c>
      <c r="BD27" s="19"/>
      <c r="BE27" s="20"/>
    </row>
    <row r="28" spans="1:57" ht="31.2" x14ac:dyDescent="0.3">
      <c r="A28" s="249"/>
      <c r="B28" s="255"/>
      <c r="C28" s="294"/>
      <c r="D28" s="34" t="s">
        <v>24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23" t="s">
        <v>23</v>
      </c>
      <c r="W28" s="23" t="s">
        <v>23</v>
      </c>
      <c r="X28" s="11">
        <f>SUM(E28:T28)</f>
        <v>0</v>
      </c>
      <c r="Y28" s="11"/>
      <c r="Z28" s="11">
        <v>1</v>
      </c>
      <c r="AA28" s="11">
        <v>1</v>
      </c>
      <c r="AB28" s="34">
        <v>1</v>
      </c>
      <c r="AC28" s="34">
        <v>1</v>
      </c>
      <c r="AD28" s="34">
        <v>1</v>
      </c>
      <c r="AE28" s="34"/>
      <c r="AF28" s="34">
        <v>1</v>
      </c>
      <c r="AG28" s="34">
        <v>1</v>
      </c>
      <c r="AH28" s="34">
        <v>1</v>
      </c>
      <c r="AI28" s="34">
        <v>1</v>
      </c>
      <c r="AJ28" s="34"/>
      <c r="AK28" s="34"/>
      <c r="AL28" s="34"/>
      <c r="AM28" s="34"/>
      <c r="AN28" s="34">
        <v>1</v>
      </c>
      <c r="AO28" s="34"/>
      <c r="AP28" s="34">
        <v>1</v>
      </c>
      <c r="AQ28" s="34"/>
      <c r="AR28" s="34">
        <v>1</v>
      </c>
      <c r="AS28" s="34"/>
      <c r="AT28" s="34"/>
      <c r="AU28" s="15"/>
      <c r="AV28" s="15"/>
      <c r="AW28" s="34"/>
      <c r="AX28" s="34"/>
      <c r="AY28" s="22" t="s">
        <v>23</v>
      </c>
      <c r="AZ28" s="67">
        <f t="shared" si="3"/>
        <v>12</v>
      </c>
      <c r="BA28" s="10"/>
      <c r="BB28" s="10"/>
      <c r="BC28" s="28"/>
      <c r="BD28" s="19"/>
      <c r="BE28" s="20"/>
    </row>
    <row r="29" spans="1:57" ht="31.2" x14ac:dyDescent="0.3">
      <c r="A29" s="249"/>
      <c r="B29" s="254" t="s">
        <v>83</v>
      </c>
      <c r="C29" s="288" t="s">
        <v>35</v>
      </c>
      <c r="D29" s="59" t="s">
        <v>22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23" t="s">
        <v>23</v>
      </c>
      <c r="W29" s="23" t="s">
        <v>23</v>
      </c>
      <c r="X29" s="60">
        <f>SUM(E29:T29)</f>
        <v>0</v>
      </c>
      <c r="Y29" s="60"/>
      <c r="Z29" s="60"/>
      <c r="AA29" s="60">
        <v>2</v>
      </c>
      <c r="AB29" s="60"/>
      <c r="AC29" s="60">
        <v>2</v>
      </c>
      <c r="AD29" s="60"/>
      <c r="AE29" s="60">
        <v>2</v>
      </c>
      <c r="AF29" s="60"/>
      <c r="AG29" s="60">
        <v>2</v>
      </c>
      <c r="AH29" s="60"/>
      <c r="AI29" s="60">
        <v>2</v>
      </c>
      <c r="AJ29" s="60"/>
      <c r="AK29" s="60">
        <v>2</v>
      </c>
      <c r="AL29" s="60"/>
      <c r="AM29" s="60">
        <v>2</v>
      </c>
      <c r="AN29" s="60"/>
      <c r="AO29" s="60">
        <v>2</v>
      </c>
      <c r="AP29" s="60"/>
      <c r="AQ29" s="60">
        <v>2</v>
      </c>
      <c r="AR29" s="60"/>
      <c r="AS29" s="60">
        <v>2</v>
      </c>
      <c r="AT29" s="60"/>
      <c r="AU29" s="60">
        <v>2</v>
      </c>
      <c r="AV29" s="60"/>
      <c r="AW29" s="60">
        <v>2</v>
      </c>
      <c r="AX29" s="60"/>
      <c r="AY29" s="27" t="s">
        <v>23</v>
      </c>
      <c r="AZ29" s="71">
        <f t="shared" si="3"/>
        <v>24</v>
      </c>
      <c r="BA29" s="10"/>
      <c r="BB29" s="10"/>
      <c r="BC29" s="28">
        <f>SUM(X29,AZ29)</f>
        <v>24</v>
      </c>
      <c r="BD29" s="19"/>
      <c r="BE29" s="20"/>
    </row>
    <row r="30" spans="1:57" ht="31.2" x14ac:dyDescent="0.3">
      <c r="A30" s="249"/>
      <c r="B30" s="255"/>
      <c r="C30" s="289"/>
      <c r="D30" s="34" t="s">
        <v>24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23" t="s">
        <v>23</v>
      </c>
      <c r="W30" s="23" t="s">
        <v>23</v>
      </c>
      <c r="X30" s="11">
        <f t="shared" ref="X30:X40" si="10">SUM(E30:U30)</f>
        <v>0</v>
      </c>
      <c r="Y30" s="11"/>
      <c r="Z30" s="11">
        <v>1</v>
      </c>
      <c r="AA30" s="11">
        <v>1</v>
      </c>
      <c r="AB30" s="34">
        <v>1</v>
      </c>
      <c r="AC30" s="34">
        <v>1</v>
      </c>
      <c r="AD30" s="34">
        <v>1</v>
      </c>
      <c r="AE30" s="34">
        <v>1</v>
      </c>
      <c r="AF30" s="34">
        <v>1</v>
      </c>
      <c r="AG30" s="34">
        <v>1</v>
      </c>
      <c r="AH30" s="34">
        <v>1</v>
      </c>
      <c r="AI30" s="34">
        <v>1</v>
      </c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15"/>
      <c r="AV30" s="15"/>
      <c r="AW30" s="34"/>
      <c r="AX30" s="34"/>
      <c r="AY30" s="24" t="s">
        <v>23</v>
      </c>
      <c r="AZ30" s="67">
        <f t="shared" si="3"/>
        <v>10</v>
      </c>
      <c r="BA30" s="10"/>
      <c r="BB30" s="10"/>
      <c r="BC30" s="28"/>
      <c r="BD30" s="19"/>
      <c r="BE30" s="20"/>
    </row>
    <row r="31" spans="1:57" ht="31.2" x14ac:dyDescent="0.3">
      <c r="A31" s="249"/>
      <c r="B31" s="254" t="s">
        <v>84</v>
      </c>
      <c r="C31" s="288" t="s">
        <v>31</v>
      </c>
      <c r="D31" s="59" t="s">
        <v>22</v>
      </c>
      <c r="E31" s="60">
        <v>3</v>
      </c>
      <c r="F31" s="60">
        <v>3</v>
      </c>
      <c r="G31" s="60">
        <v>3</v>
      </c>
      <c r="H31" s="60">
        <v>3</v>
      </c>
      <c r="I31" s="60">
        <v>3</v>
      </c>
      <c r="J31" s="60">
        <v>3</v>
      </c>
      <c r="K31" s="60">
        <v>3</v>
      </c>
      <c r="L31" s="60">
        <v>3</v>
      </c>
      <c r="M31" s="60">
        <v>3</v>
      </c>
      <c r="N31" s="60">
        <v>3</v>
      </c>
      <c r="O31" s="60">
        <v>3</v>
      </c>
      <c r="P31" s="60">
        <v>3</v>
      </c>
      <c r="Q31" s="60">
        <v>3</v>
      </c>
      <c r="R31" s="60">
        <v>3</v>
      </c>
      <c r="S31" s="60">
        <v>3</v>
      </c>
      <c r="T31" s="60">
        <v>3</v>
      </c>
      <c r="U31" s="60">
        <v>3</v>
      </c>
      <c r="V31" s="23" t="s">
        <v>23</v>
      </c>
      <c r="W31" s="23" t="s">
        <v>23</v>
      </c>
      <c r="X31" s="60">
        <f t="shared" si="10"/>
        <v>51</v>
      </c>
      <c r="Y31" s="60"/>
      <c r="Z31" s="60">
        <v>2</v>
      </c>
      <c r="AA31" s="60">
        <v>4</v>
      </c>
      <c r="AB31" s="60">
        <v>2</v>
      </c>
      <c r="AC31" s="60">
        <v>4</v>
      </c>
      <c r="AD31" s="60">
        <v>2</v>
      </c>
      <c r="AE31" s="60">
        <v>4</v>
      </c>
      <c r="AF31" s="60">
        <v>2</v>
      </c>
      <c r="AG31" s="60">
        <v>4</v>
      </c>
      <c r="AH31" s="60">
        <v>2</v>
      </c>
      <c r="AI31" s="60">
        <v>4</v>
      </c>
      <c r="AJ31" s="60">
        <v>2</v>
      </c>
      <c r="AK31" s="60">
        <v>4</v>
      </c>
      <c r="AL31" s="60">
        <v>2</v>
      </c>
      <c r="AM31" s="60">
        <v>4</v>
      </c>
      <c r="AN31" s="60">
        <v>2</v>
      </c>
      <c r="AO31" s="60">
        <v>4</v>
      </c>
      <c r="AP31" s="60">
        <v>2</v>
      </c>
      <c r="AQ31" s="60">
        <v>4</v>
      </c>
      <c r="AR31" s="60">
        <v>2</v>
      </c>
      <c r="AS31" s="60">
        <v>4</v>
      </c>
      <c r="AT31" s="60">
        <v>2</v>
      </c>
      <c r="AU31" s="60">
        <v>4</v>
      </c>
      <c r="AV31" s="60">
        <v>2</v>
      </c>
      <c r="AW31" s="60">
        <v>4</v>
      </c>
      <c r="AX31" s="60"/>
      <c r="AY31" s="22" t="s">
        <v>23</v>
      </c>
      <c r="AZ31" s="71">
        <f t="shared" si="3"/>
        <v>72</v>
      </c>
      <c r="BA31" s="10"/>
      <c r="BB31" s="10"/>
      <c r="BC31" s="28">
        <f>SUM(X31,AZ31)</f>
        <v>123</v>
      </c>
      <c r="BD31" s="19"/>
      <c r="BE31" s="20"/>
    </row>
    <row r="32" spans="1:57" ht="31.2" x14ac:dyDescent="0.3">
      <c r="A32" s="249"/>
      <c r="B32" s="255"/>
      <c r="C32" s="289"/>
      <c r="D32" s="34" t="s">
        <v>24</v>
      </c>
      <c r="E32" s="34">
        <v>1</v>
      </c>
      <c r="F32" s="34">
        <v>1</v>
      </c>
      <c r="G32" s="34">
        <v>1</v>
      </c>
      <c r="H32" s="34">
        <v>1</v>
      </c>
      <c r="I32" s="34">
        <v>2</v>
      </c>
      <c r="J32" s="34">
        <v>1</v>
      </c>
      <c r="K32" s="34">
        <v>1</v>
      </c>
      <c r="L32" s="34">
        <v>2</v>
      </c>
      <c r="M32" s="34">
        <v>1</v>
      </c>
      <c r="N32" s="34">
        <v>1</v>
      </c>
      <c r="O32" s="34">
        <v>2</v>
      </c>
      <c r="P32" s="34">
        <v>1</v>
      </c>
      <c r="Q32" s="34">
        <v>1</v>
      </c>
      <c r="R32" s="34">
        <v>1</v>
      </c>
      <c r="S32" s="34">
        <v>1</v>
      </c>
      <c r="T32" s="34">
        <v>3</v>
      </c>
      <c r="U32" s="34">
        <v>2</v>
      </c>
      <c r="V32" s="23" t="s">
        <v>23</v>
      </c>
      <c r="W32" s="23" t="s">
        <v>23</v>
      </c>
      <c r="X32" s="11">
        <f t="shared" si="10"/>
        <v>23</v>
      </c>
      <c r="Y32" s="11"/>
      <c r="Z32" s="11">
        <v>2</v>
      </c>
      <c r="AA32" s="11">
        <v>2</v>
      </c>
      <c r="AB32" s="11">
        <v>2</v>
      </c>
      <c r="AC32" s="11">
        <v>2</v>
      </c>
      <c r="AD32" s="11">
        <v>2</v>
      </c>
      <c r="AE32" s="11">
        <v>2</v>
      </c>
      <c r="AF32" s="11">
        <v>2</v>
      </c>
      <c r="AG32" s="11">
        <v>2</v>
      </c>
      <c r="AH32" s="11"/>
      <c r="AI32" s="11">
        <v>2</v>
      </c>
      <c r="AJ32" s="11"/>
      <c r="AK32" s="11">
        <v>2</v>
      </c>
      <c r="AL32" s="11"/>
      <c r="AM32" s="11">
        <v>2</v>
      </c>
      <c r="AN32" s="11"/>
      <c r="AO32" s="11">
        <v>2</v>
      </c>
      <c r="AP32" s="11">
        <v>2</v>
      </c>
      <c r="AQ32" s="11">
        <v>2</v>
      </c>
      <c r="AR32" s="11"/>
      <c r="AS32" s="11">
        <v>2</v>
      </c>
      <c r="AT32" s="11">
        <v>2</v>
      </c>
      <c r="AU32" s="11"/>
      <c r="AV32" s="11">
        <v>2</v>
      </c>
      <c r="AW32" s="11">
        <v>2</v>
      </c>
      <c r="AX32" s="34"/>
      <c r="AY32" s="22" t="s">
        <v>23</v>
      </c>
      <c r="AZ32" s="67">
        <f t="shared" si="3"/>
        <v>36</v>
      </c>
      <c r="BA32" s="10"/>
      <c r="BB32" s="10"/>
      <c r="BC32" s="28"/>
      <c r="BD32" s="19"/>
      <c r="BE32" s="20"/>
    </row>
    <row r="33" spans="1:57" ht="31.2" x14ac:dyDescent="0.3">
      <c r="A33" s="249"/>
      <c r="B33" s="254" t="s">
        <v>85</v>
      </c>
      <c r="C33" s="288" t="s">
        <v>72</v>
      </c>
      <c r="D33" s="59" t="s">
        <v>22</v>
      </c>
      <c r="E33" s="59">
        <v>1</v>
      </c>
      <c r="F33" s="60">
        <v>1</v>
      </c>
      <c r="G33" s="60">
        <v>1</v>
      </c>
      <c r="H33" s="60">
        <v>1</v>
      </c>
      <c r="I33" s="60">
        <v>1</v>
      </c>
      <c r="J33" s="60">
        <v>1</v>
      </c>
      <c r="K33" s="60">
        <v>1</v>
      </c>
      <c r="L33" s="60">
        <v>1</v>
      </c>
      <c r="M33" s="60">
        <v>1</v>
      </c>
      <c r="N33" s="60">
        <v>1</v>
      </c>
      <c r="O33" s="60">
        <v>1</v>
      </c>
      <c r="P33" s="60">
        <v>1</v>
      </c>
      <c r="Q33" s="60">
        <v>1</v>
      </c>
      <c r="R33" s="60">
        <v>1</v>
      </c>
      <c r="S33" s="60">
        <v>1</v>
      </c>
      <c r="T33" s="60">
        <v>1</v>
      </c>
      <c r="U33" s="60">
        <v>1</v>
      </c>
      <c r="V33" s="23" t="s">
        <v>23</v>
      </c>
      <c r="W33" s="23" t="s">
        <v>23</v>
      </c>
      <c r="X33" s="60">
        <f t="shared" si="10"/>
        <v>17</v>
      </c>
      <c r="Y33" s="60"/>
      <c r="Z33" s="60"/>
      <c r="AA33" s="60">
        <v>2</v>
      </c>
      <c r="AB33" s="60"/>
      <c r="AC33" s="60">
        <v>2</v>
      </c>
      <c r="AD33" s="60"/>
      <c r="AE33" s="60">
        <v>2</v>
      </c>
      <c r="AF33" s="60"/>
      <c r="AG33" s="60">
        <v>2</v>
      </c>
      <c r="AH33" s="60"/>
      <c r="AI33" s="60">
        <v>2</v>
      </c>
      <c r="AJ33" s="60"/>
      <c r="AK33" s="60">
        <v>2</v>
      </c>
      <c r="AL33" s="60"/>
      <c r="AM33" s="60">
        <v>2</v>
      </c>
      <c r="AN33" s="60"/>
      <c r="AO33" s="60">
        <v>2</v>
      </c>
      <c r="AP33" s="60"/>
      <c r="AQ33" s="60">
        <v>2</v>
      </c>
      <c r="AR33" s="60"/>
      <c r="AS33" s="60">
        <v>2</v>
      </c>
      <c r="AT33" s="60"/>
      <c r="AU33" s="60">
        <v>2</v>
      </c>
      <c r="AV33" s="60"/>
      <c r="AW33" s="60">
        <v>2</v>
      </c>
      <c r="AX33" s="60"/>
      <c r="AY33" s="22" t="s">
        <v>23</v>
      </c>
      <c r="AZ33" s="71">
        <f t="shared" si="3"/>
        <v>24</v>
      </c>
      <c r="BA33" s="10"/>
      <c r="BB33" s="10"/>
      <c r="BC33" s="28">
        <f>SUM(X33,AZ33)</f>
        <v>41</v>
      </c>
      <c r="BD33" s="19"/>
      <c r="BE33" s="20"/>
    </row>
    <row r="34" spans="1:57" ht="31.2" x14ac:dyDescent="0.3">
      <c r="A34" s="249"/>
      <c r="B34" s="255"/>
      <c r="C34" s="289"/>
      <c r="D34" s="34" t="s">
        <v>24</v>
      </c>
      <c r="E34" s="34"/>
      <c r="F34" s="34">
        <v>1</v>
      </c>
      <c r="G34" s="34">
        <v>1</v>
      </c>
      <c r="H34" s="34">
        <v>1</v>
      </c>
      <c r="I34" s="34">
        <v>1</v>
      </c>
      <c r="J34" s="34">
        <v>1</v>
      </c>
      <c r="K34" s="34"/>
      <c r="L34" s="34">
        <v>1</v>
      </c>
      <c r="M34" s="34">
        <v>1</v>
      </c>
      <c r="N34" s="34">
        <v>1</v>
      </c>
      <c r="O34" s="34"/>
      <c r="P34" s="34"/>
      <c r="Q34" s="34">
        <v>1</v>
      </c>
      <c r="R34" s="34">
        <v>1</v>
      </c>
      <c r="S34" s="34"/>
      <c r="T34" s="34"/>
      <c r="U34" s="34"/>
      <c r="V34" s="23" t="s">
        <v>23</v>
      </c>
      <c r="W34" s="23" t="s">
        <v>23</v>
      </c>
      <c r="X34" s="11">
        <f t="shared" si="10"/>
        <v>10</v>
      </c>
      <c r="Y34" s="11"/>
      <c r="Z34" s="11">
        <v>1</v>
      </c>
      <c r="AA34" s="11">
        <v>1</v>
      </c>
      <c r="AB34" s="34">
        <v>1</v>
      </c>
      <c r="AC34" s="34">
        <v>1</v>
      </c>
      <c r="AD34" s="34">
        <v>1</v>
      </c>
      <c r="AE34" s="34">
        <v>1</v>
      </c>
      <c r="AF34" s="34">
        <v>1</v>
      </c>
      <c r="AG34" s="34">
        <v>1</v>
      </c>
      <c r="AH34" s="34">
        <v>1</v>
      </c>
      <c r="AI34" s="34">
        <v>1</v>
      </c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15">
        <v>2</v>
      </c>
      <c r="AV34" s="15"/>
      <c r="AW34" s="34">
        <v>2</v>
      </c>
      <c r="AX34" s="34"/>
      <c r="AY34" s="22" t="s">
        <v>23</v>
      </c>
      <c r="AZ34" s="67">
        <f t="shared" si="3"/>
        <v>14</v>
      </c>
      <c r="BA34" s="10"/>
      <c r="BB34" s="10"/>
      <c r="BC34" s="28"/>
      <c r="BD34" s="19"/>
      <c r="BE34" s="20"/>
    </row>
    <row r="35" spans="1:57" ht="31.2" x14ac:dyDescent="0.3">
      <c r="A35" s="249"/>
      <c r="B35" s="238" t="s">
        <v>90</v>
      </c>
      <c r="C35" s="292" t="s">
        <v>36</v>
      </c>
      <c r="D35" s="57" t="s">
        <v>22</v>
      </c>
      <c r="E35" s="57">
        <f>SUM(E37,E39,E41)</f>
        <v>6</v>
      </c>
      <c r="F35" s="57">
        <f t="shared" ref="F35:U35" si="11">SUM(F37,F39,F41)</f>
        <v>6</v>
      </c>
      <c r="G35" s="57">
        <f t="shared" si="11"/>
        <v>6</v>
      </c>
      <c r="H35" s="57">
        <f t="shared" si="11"/>
        <v>6</v>
      </c>
      <c r="I35" s="57">
        <f t="shared" si="11"/>
        <v>6</v>
      </c>
      <c r="J35" s="57">
        <f t="shared" si="11"/>
        <v>6</v>
      </c>
      <c r="K35" s="57">
        <f t="shared" si="11"/>
        <v>6</v>
      </c>
      <c r="L35" s="57">
        <f t="shared" si="11"/>
        <v>6</v>
      </c>
      <c r="M35" s="57">
        <f t="shared" si="11"/>
        <v>6</v>
      </c>
      <c r="N35" s="57">
        <f t="shared" si="11"/>
        <v>6</v>
      </c>
      <c r="O35" s="57">
        <f t="shared" si="11"/>
        <v>6</v>
      </c>
      <c r="P35" s="57">
        <f t="shared" si="11"/>
        <v>6</v>
      </c>
      <c r="Q35" s="57">
        <f t="shared" si="11"/>
        <v>6</v>
      </c>
      <c r="R35" s="57">
        <f t="shared" si="11"/>
        <v>6</v>
      </c>
      <c r="S35" s="57">
        <f t="shared" si="11"/>
        <v>6</v>
      </c>
      <c r="T35" s="57">
        <f t="shared" si="11"/>
        <v>6</v>
      </c>
      <c r="U35" s="57">
        <f t="shared" si="11"/>
        <v>6</v>
      </c>
      <c r="V35" s="23" t="s">
        <v>23</v>
      </c>
      <c r="W35" s="23" t="s">
        <v>23</v>
      </c>
      <c r="X35" s="58">
        <f t="shared" si="10"/>
        <v>102</v>
      </c>
      <c r="Y35" s="58"/>
      <c r="Z35" s="58">
        <f t="shared" ref="Z35:AU36" si="12">SUM(Z37,Z39,Z41)</f>
        <v>4</v>
      </c>
      <c r="AA35" s="58">
        <f t="shared" si="12"/>
        <v>6</v>
      </c>
      <c r="AB35" s="58">
        <f t="shared" si="12"/>
        <v>4</v>
      </c>
      <c r="AC35" s="58">
        <f t="shared" si="12"/>
        <v>6</v>
      </c>
      <c r="AD35" s="58">
        <f t="shared" si="12"/>
        <v>4</v>
      </c>
      <c r="AE35" s="58">
        <f t="shared" si="12"/>
        <v>6</v>
      </c>
      <c r="AF35" s="58">
        <f t="shared" si="12"/>
        <v>4</v>
      </c>
      <c r="AG35" s="58">
        <f t="shared" si="12"/>
        <v>6</v>
      </c>
      <c r="AH35" s="58">
        <f t="shared" si="12"/>
        <v>4</v>
      </c>
      <c r="AI35" s="58">
        <f t="shared" si="12"/>
        <v>4</v>
      </c>
      <c r="AJ35" s="58">
        <f t="shared" si="12"/>
        <v>6</v>
      </c>
      <c r="AK35" s="58">
        <f t="shared" si="12"/>
        <v>6</v>
      </c>
      <c r="AL35" s="58">
        <f t="shared" si="12"/>
        <v>4</v>
      </c>
      <c r="AM35" s="58">
        <f t="shared" si="12"/>
        <v>4</v>
      </c>
      <c r="AN35" s="58">
        <f t="shared" si="12"/>
        <v>6</v>
      </c>
      <c r="AO35" s="58">
        <f t="shared" si="12"/>
        <v>6</v>
      </c>
      <c r="AP35" s="58">
        <f t="shared" si="12"/>
        <v>4</v>
      </c>
      <c r="AQ35" s="58">
        <f t="shared" si="12"/>
        <v>6</v>
      </c>
      <c r="AR35" s="58">
        <f t="shared" si="12"/>
        <v>4</v>
      </c>
      <c r="AS35" s="58">
        <f t="shared" si="12"/>
        <v>6</v>
      </c>
      <c r="AT35" s="58">
        <f t="shared" si="12"/>
        <v>4</v>
      </c>
      <c r="AU35" s="58">
        <f t="shared" si="12"/>
        <v>6</v>
      </c>
      <c r="AV35" s="58">
        <f t="shared" ref="AV35:AW36" si="13">SUM(AV37,AV39,AV41)</f>
        <v>4</v>
      </c>
      <c r="AW35" s="58">
        <f t="shared" si="13"/>
        <v>6</v>
      </c>
      <c r="AX35" s="58"/>
      <c r="AY35" s="22" t="s">
        <v>23</v>
      </c>
      <c r="AZ35" s="68">
        <f t="shared" si="3"/>
        <v>120</v>
      </c>
      <c r="BA35" s="10"/>
      <c r="BB35" s="10"/>
      <c r="BC35" s="28">
        <f>SUM(X35,AZ35)</f>
        <v>222</v>
      </c>
      <c r="BD35" s="19"/>
      <c r="BE35" s="20"/>
    </row>
    <row r="36" spans="1:57" ht="31.2" x14ac:dyDescent="0.3">
      <c r="A36" s="249"/>
      <c r="B36" s="239"/>
      <c r="C36" s="293"/>
      <c r="D36" s="58" t="s">
        <v>24</v>
      </c>
      <c r="E36" s="58">
        <f>SUM(E38,E40,E42)</f>
        <v>3</v>
      </c>
      <c r="F36" s="58">
        <f t="shared" ref="F36:U36" si="14">SUM(F38,F40,F42)</f>
        <v>4</v>
      </c>
      <c r="G36" s="58">
        <f t="shared" si="14"/>
        <v>1</v>
      </c>
      <c r="H36" s="58">
        <f t="shared" si="14"/>
        <v>4</v>
      </c>
      <c r="I36" s="58">
        <f t="shared" si="14"/>
        <v>1</v>
      </c>
      <c r="J36" s="58">
        <f t="shared" si="14"/>
        <v>4</v>
      </c>
      <c r="K36" s="58">
        <f t="shared" si="14"/>
        <v>4</v>
      </c>
      <c r="L36" s="58">
        <f t="shared" si="14"/>
        <v>4</v>
      </c>
      <c r="M36" s="58">
        <f t="shared" si="14"/>
        <v>1</v>
      </c>
      <c r="N36" s="58">
        <f t="shared" si="14"/>
        <v>4</v>
      </c>
      <c r="O36" s="58">
        <f t="shared" si="14"/>
        <v>4</v>
      </c>
      <c r="P36" s="58">
        <f t="shared" si="14"/>
        <v>3</v>
      </c>
      <c r="Q36" s="58">
        <f t="shared" si="14"/>
        <v>3</v>
      </c>
      <c r="R36" s="58">
        <f t="shared" si="14"/>
        <v>3</v>
      </c>
      <c r="S36" s="58">
        <f t="shared" si="14"/>
        <v>0</v>
      </c>
      <c r="T36" s="58">
        <f t="shared" si="14"/>
        <v>3</v>
      </c>
      <c r="U36" s="58">
        <f t="shared" si="14"/>
        <v>3</v>
      </c>
      <c r="V36" s="23" t="s">
        <v>23</v>
      </c>
      <c r="W36" s="23" t="s">
        <v>23</v>
      </c>
      <c r="X36" s="58">
        <f t="shared" si="10"/>
        <v>49</v>
      </c>
      <c r="Y36" s="58"/>
      <c r="Z36" s="58">
        <f t="shared" si="12"/>
        <v>2</v>
      </c>
      <c r="AA36" s="58">
        <f t="shared" si="12"/>
        <v>2</v>
      </c>
      <c r="AB36" s="58">
        <f t="shared" si="12"/>
        <v>2</v>
      </c>
      <c r="AC36" s="58">
        <f t="shared" si="12"/>
        <v>3</v>
      </c>
      <c r="AD36" s="58">
        <f t="shared" si="12"/>
        <v>3</v>
      </c>
      <c r="AE36" s="58">
        <f t="shared" si="12"/>
        <v>1</v>
      </c>
      <c r="AF36" s="58">
        <f t="shared" si="12"/>
        <v>4</v>
      </c>
      <c r="AG36" s="58">
        <f t="shared" si="12"/>
        <v>2</v>
      </c>
      <c r="AH36" s="58">
        <f t="shared" si="12"/>
        <v>2</v>
      </c>
      <c r="AI36" s="58">
        <v>2</v>
      </c>
      <c r="AJ36" s="58">
        <f t="shared" si="12"/>
        <v>3</v>
      </c>
      <c r="AK36" s="58">
        <f t="shared" si="12"/>
        <v>2</v>
      </c>
      <c r="AL36" s="58">
        <f t="shared" si="12"/>
        <v>2</v>
      </c>
      <c r="AM36" s="58">
        <f t="shared" si="12"/>
        <v>3</v>
      </c>
      <c r="AN36" s="58">
        <f t="shared" si="12"/>
        <v>3</v>
      </c>
      <c r="AO36" s="58">
        <f t="shared" si="12"/>
        <v>1</v>
      </c>
      <c r="AP36" s="58">
        <f t="shared" si="12"/>
        <v>3</v>
      </c>
      <c r="AQ36" s="58">
        <f t="shared" si="12"/>
        <v>2</v>
      </c>
      <c r="AR36" s="58">
        <f t="shared" si="12"/>
        <v>3</v>
      </c>
      <c r="AS36" s="58">
        <f t="shared" si="12"/>
        <v>0</v>
      </c>
      <c r="AT36" s="58">
        <f t="shared" si="12"/>
        <v>2</v>
      </c>
      <c r="AU36" s="58">
        <f t="shared" si="12"/>
        <v>0</v>
      </c>
      <c r="AV36" s="58">
        <f t="shared" si="13"/>
        <v>4</v>
      </c>
      <c r="AW36" s="58">
        <f t="shared" si="13"/>
        <v>6</v>
      </c>
      <c r="AX36" s="58"/>
      <c r="AY36" s="22" t="s">
        <v>23</v>
      </c>
      <c r="AZ36" s="68">
        <f t="shared" si="3"/>
        <v>57</v>
      </c>
      <c r="BA36" s="10"/>
      <c r="BB36" s="10"/>
      <c r="BC36" s="28">
        <f>SUM(X36,AZ36)</f>
        <v>106</v>
      </c>
      <c r="BD36" s="19"/>
      <c r="BE36" s="20"/>
    </row>
    <row r="37" spans="1:57" ht="31.2" x14ac:dyDescent="0.3">
      <c r="A37" s="249"/>
      <c r="B37" s="238" t="s">
        <v>86</v>
      </c>
      <c r="C37" s="288" t="s">
        <v>37</v>
      </c>
      <c r="D37" s="59" t="s">
        <v>22</v>
      </c>
      <c r="E37" s="60">
        <v>5</v>
      </c>
      <c r="F37" s="60">
        <v>5</v>
      </c>
      <c r="G37" s="60">
        <v>5</v>
      </c>
      <c r="H37" s="60">
        <v>5</v>
      </c>
      <c r="I37" s="60">
        <v>5</v>
      </c>
      <c r="J37" s="60">
        <v>5</v>
      </c>
      <c r="K37" s="60">
        <v>5</v>
      </c>
      <c r="L37" s="60">
        <v>5</v>
      </c>
      <c r="M37" s="60">
        <v>5</v>
      </c>
      <c r="N37" s="60">
        <v>5</v>
      </c>
      <c r="O37" s="60">
        <v>5</v>
      </c>
      <c r="P37" s="60">
        <v>5</v>
      </c>
      <c r="Q37" s="60">
        <v>5</v>
      </c>
      <c r="R37" s="60">
        <v>5</v>
      </c>
      <c r="S37" s="60">
        <v>5</v>
      </c>
      <c r="T37" s="60">
        <v>5</v>
      </c>
      <c r="U37" s="60">
        <v>5</v>
      </c>
      <c r="V37" s="23" t="s">
        <v>23</v>
      </c>
      <c r="W37" s="23" t="s">
        <v>23</v>
      </c>
      <c r="X37" s="60">
        <f t="shared" si="10"/>
        <v>85</v>
      </c>
      <c r="Y37" s="60"/>
      <c r="Z37" s="60">
        <v>2</v>
      </c>
      <c r="AA37" s="60">
        <v>4</v>
      </c>
      <c r="AB37" s="60">
        <v>2</v>
      </c>
      <c r="AC37" s="60">
        <v>4</v>
      </c>
      <c r="AD37" s="60">
        <v>2</v>
      </c>
      <c r="AE37" s="60">
        <v>4</v>
      </c>
      <c r="AF37" s="60">
        <v>2</v>
      </c>
      <c r="AG37" s="60">
        <v>4</v>
      </c>
      <c r="AH37" s="60">
        <v>2</v>
      </c>
      <c r="AI37" s="60">
        <v>2</v>
      </c>
      <c r="AJ37" s="60">
        <v>4</v>
      </c>
      <c r="AK37" s="60">
        <v>4</v>
      </c>
      <c r="AL37" s="60">
        <v>2</v>
      </c>
      <c r="AM37" s="60">
        <v>2</v>
      </c>
      <c r="AN37" s="60">
        <v>4</v>
      </c>
      <c r="AO37" s="60">
        <v>4</v>
      </c>
      <c r="AP37" s="60">
        <v>2</v>
      </c>
      <c r="AQ37" s="60">
        <v>4</v>
      </c>
      <c r="AR37" s="60">
        <v>2</v>
      </c>
      <c r="AS37" s="60">
        <v>4</v>
      </c>
      <c r="AT37" s="60">
        <v>2</v>
      </c>
      <c r="AU37" s="60">
        <v>4</v>
      </c>
      <c r="AV37" s="60">
        <v>2</v>
      </c>
      <c r="AW37" s="60">
        <v>4</v>
      </c>
      <c r="AX37" s="34"/>
      <c r="AY37" s="22" t="s">
        <v>23</v>
      </c>
      <c r="AZ37" s="71">
        <f t="shared" si="3"/>
        <v>72</v>
      </c>
      <c r="BA37" s="10"/>
      <c r="BB37" s="10"/>
      <c r="BC37" s="28">
        <f>SUM(X37,AZ37)</f>
        <v>157</v>
      </c>
      <c r="BD37" s="19"/>
      <c r="BE37" s="20"/>
    </row>
    <row r="38" spans="1:57" ht="31.2" x14ac:dyDescent="0.3">
      <c r="A38" s="249"/>
      <c r="B38" s="239"/>
      <c r="C38" s="289"/>
      <c r="D38" s="34" t="s">
        <v>24</v>
      </c>
      <c r="E38" s="34">
        <v>3</v>
      </c>
      <c r="F38" s="34">
        <v>3</v>
      </c>
      <c r="G38" s="34"/>
      <c r="H38" s="34">
        <v>3</v>
      </c>
      <c r="I38" s="34"/>
      <c r="J38" s="34">
        <v>3</v>
      </c>
      <c r="K38" s="34">
        <v>3</v>
      </c>
      <c r="L38" s="34">
        <v>3</v>
      </c>
      <c r="M38" s="34"/>
      <c r="N38" s="34">
        <v>3</v>
      </c>
      <c r="O38" s="34">
        <v>3</v>
      </c>
      <c r="P38" s="34">
        <v>3</v>
      </c>
      <c r="Q38" s="34">
        <v>3</v>
      </c>
      <c r="R38" s="34">
        <v>3</v>
      </c>
      <c r="S38" s="34"/>
      <c r="T38" s="34">
        <v>3</v>
      </c>
      <c r="U38" s="34">
        <v>3</v>
      </c>
      <c r="V38" s="23" t="s">
        <v>23</v>
      </c>
      <c r="W38" s="23" t="s">
        <v>23</v>
      </c>
      <c r="X38" s="11">
        <f t="shared" si="10"/>
        <v>39</v>
      </c>
      <c r="Y38" s="11"/>
      <c r="Z38" s="11"/>
      <c r="AA38" s="11">
        <v>2</v>
      </c>
      <c r="AB38" s="11"/>
      <c r="AC38" s="11">
        <v>2</v>
      </c>
      <c r="AD38" s="11">
        <v>2</v>
      </c>
      <c r="AE38" s="11"/>
      <c r="AF38" s="11">
        <v>2</v>
      </c>
      <c r="AG38" s="11">
        <v>2</v>
      </c>
      <c r="AH38" s="11"/>
      <c r="AI38" s="11">
        <v>2</v>
      </c>
      <c r="AJ38" s="11">
        <v>2</v>
      </c>
      <c r="AK38" s="11">
        <v>2</v>
      </c>
      <c r="AL38" s="11"/>
      <c r="AM38" s="11">
        <v>2</v>
      </c>
      <c r="AN38" s="11">
        <v>2</v>
      </c>
      <c r="AO38" s="11"/>
      <c r="AP38" s="11">
        <v>2</v>
      </c>
      <c r="AQ38" s="11">
        <v>2</v>
      </c>
      <c r="AR38" s="11">
        <v>2</v>
      </c>
      <c r="AS38" s="11"/>
      <c r="AT38" s="11">
        <v>2</v>
      </c>
      <c r="AU38" s="11"/>
      <c r="AV38" s="11">
        <v>4</v>
      </c>
      <c r="AW38" s="11">
        <v>2</v>
      </c>
      <c r="AX38" s="34"/>
      <c r="AY38" s="22" t="s">
        <v>23</v>
      </c>
      <c r="AZ38" s="67">
        <f t="shared" si="3"/>
        <v>34</v>
      </c>
      <c r="BA38" s="10"/>
      <c r="BB38" s="10"/>
      <c r="BC38" s="28"/>
      <c r="BD38" s="19"/>
      <c r="BE38" s="20"/>
    </row>
    <row r="39" spans="1:57" ht="31.2" x14ac:dyDescent="0.3">
      <c r="A39" s="249"/>
      <c r="B39" s="238" t="s">
        <v>91</v>
      </c>
      <c r="C39" s="288" t="s">
        <v>39</v>
      </c>
      <c r="D39" s="59" t="s">
        <v>22</v>
      </c>
      <c r="E39" s="60">
        <v>1</v>
      </c>
      <c r="F39" s="60">
        <v>1</v>
      </c>
      <c r="G39" s="60">
        <v>1</v>
      </c>
      <c r="H39" s="60">
        <v>1</v>
      </c>
      <c r="I39" s="60">
        <v>1</v>
      </c>
      <c r="J39" s="60">
        <v>1</v>
      </c>
      <c r="K39" s="60">
        <v>1</v>
      </c>
      <c r="L39" s="60">
        <v>1</v>
      </c>
      <c r="M39" s="60">
        <v>1</v>
      </c>
      <c r="N39" s="60">
        <v>1</v>
      </c>
      <c r="O39" s="60">
        <v>1</v>
      </c>
      <c r="P39" s="60">
        <v>1</v>
      </c>
      <c r="Q39" s="60">
        <v>1</v>
      </c>
      <c r="R39" s="60">
        <v>1</v>
      </c>
      <c r="S39" s="60">
        <v>1</v>
      </c>
      <c r="T39" s="60">
        <v>1</v>
      </c>
      <c r="U39" s="60">
        <v>1</v>
      </c>
      <c r="V39" s="23" t="s">
        <v>23</v>
      </c>
      <c r="W39" s="23" t="s">
        <v>23</v>
      </c>
      <c r="X39" s="60">
        <f t="shared" si="10"/>
        <v>17</v>
      </c>
      <c r="Y39" s="60"/>
      <c r="Z39" s="60">
        <v>2</v>
      </c>
      <c r="AA39" s="60"/>
      <c r="AB39" s="60">
        <v>2</v>
      </c>
      <c r="AC39" s="60"/>
      <c r="AD39" s="60">
        <v>2</v>
      </c>
      <c r="AE39" s="60"/>
      <c r="AF39" s="60">
        <v>2</v>
      </c>
      <c r="AG39" s="60"/>
      <c r="AH39" s="60">
        <v>2</v>
      </c>
      <c r="AI39" s="60"/>
      <c r="AJ39" s="60">
        <v>2</v>
      </c>
      <c r="AK39" s="60"/>
      <c r="AL39" s="60">
        <v>2</v>
      </c>
      <c r="AM39" s="60"/>
      <c r="AN39" s="60">
        <v>2</v>
      </c>
      <c r="AO39" s="60"/>
      <c r="AP39" s="60">
        <v>2</v>
      </c>
      <c r="AQ39" s="60"/>
      <c r="AR39" s="60">
        <v>2</v>
      </c>
      <c r="AS39" s="60"/>
      <c r="AT39" s="60">
        <v>2</v>
      </c>
      <c r="AU39" s="60"/>
      <c r="AV39" s="60">
        <v>2</v>
      </c>
      <c r="AW39" s="60"/>
      <c r="AX39" s="34"/>
      <c r="AY39" s="27" t="s">
        <v>23</v>
      </c>
      <c r="AZ39" s="71">
        <f t="shared" si="3"/>
        <v>24</v>
      </c>
      <c r="BA39" s="10"/>
      <c r="BB39" s="10"/>
      <c r="BC39" s="28">
        <f>SUM(X39,AZ39)</f>
        <v>41</v>
      </c>
      <c r="BD39" s="19"/>
      <c r="BE39" s="20"/>
    </row>
    <row r="40" spans="1:57" ht="31.2" x14ac:dyDescent="0.3">
      <c r="A40" s="249"/>
      <c r="B40" s="239"/>
      <c r="C40" s="289"/>
      <c r="D40" s="34" t="s">
        <v>24</v>
      </c>
      <c r="E40" s="34"/>
      <c r="F40" s="11">
        <v>1</v>
      </c>
      <c r="G40" s="11">
        <v>1</v>
      </c>
      <c r="H40" s="11">
        <v>1</v>
      </c>
      <c r="I40" s="11">
        <v>1</v>
      </c>
      <c r="J40" s="11">
        <v>1</v>
      </c>
      <c r="K40" s="11">
        <v>1</v>
      </c>
      <c r="L40" s="11">
        <v>1</v>
      </c>
      <c r="M40" s="11">
        <v>1</v>
      </c>
      <c r="N40" s="11">
        <v>1</v>
      </c>
      <c r="O40" s="11">
        <v>1</v>
      </c>
      <c r="P40" s="11"/>
      <c r="Q40" s="11"/>
      <c r="R40" s="11"/>
      <c r="S40" s="11"/>
      <c r="T40" s="11"/>
      <c r="U40" s="11"/>
      <c r="V40" s="23" t="s">
        <v>23</v>
      </c>
      <c r="W40" s="23" t="s">
        <v>23</v>
      </c>
      <c r="X40" s="11">
        <f t="shared" si="10"/>
        <v>10</v>
      </c>
      <c r="Y40" s="11"/>
      <c r="Z40" s="11">
        <v>1</v>
      </c>
      <c r="AA40" s="11"/>
      <c r="AB40" s="34">
        <v>1</v>
      </c>
      <c r="AC40" s="34">
        <v>1</v>
      </c>
      <c r="AD40" s="34"/>
      <c r="AE40" s="34">
        <v>1</v>
      </c>
      <c r="AF40" s="34">
        <v>1</v>
      </c>
      <c r="AG40" s="34"/>
      <c r="AH40" s="34">
        <v>1</v>
      </c>
      <c r="AI40" s="34"/>
      <c r="AJ40" s="34">
        <v>1</v>
      </c>
      <c r="AK40" s="34"/>
      <c r="AL40" s="34">
        <v>1</v>
      </c>
      <c r="AM40" s="34">
        <v>1</v>
      </c>
      <c r="AN40" s="34"/>
      <c r="AO40" s="34">
        <v>1</v>
      </c>
      <c r="AP40" s="34"/>
      <c r="AQ40" s="34"/>
      <c r="AR40" s="34"/>
      <c r="AS40" s="34"/>
      <c r="AT40" s="34"/>
      <c r="AU40" s="15"/>
      <c r="AV40" s="15"/>
      <c r="AW40" s="34">
        <v>2</v>
      </c>
      <c r="AX40" s="34"/>
      <c r="AY40" s="24" t="s">
        <v>23</v>
      </c>
      <c r="AZ40" s="67">
        <f t="shared" si="3"/>
        <v>12</v>
      </c>
      <c r="BA40" s="10"/>
      <c r="BB40" s="10"/>
      <c r="BC40" s="28"/>
      <c r="BD40" s="19"/>
      <c r="BE40" s="20"/>
    </row>
    <row r="41" spans="1:57" ht="31.2" x14ac:dyDescent="0.3">
      <c r="A41" s="249"/>
      <c r="B41" s="238" t="s">
        <v>87</v>
      </c>
      <c r="C41" s="288" t="s">
        <v>38</v>
      </c>
      <c r="D41" s="59" t="s">
        <v>22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23" t="s">
        <v>23</v>
      </c>
      <c r="W41" s="23" t="s">
        <v>23</v>
      </c>
      <c r="X41" s="60">
        <f>SUM(F41:U41)</f>
        <v>0</v>
      </c>
      <c r="Y41" s="60"/>
      <c r="Z41" s="60"/>
      <c r="AA41" s="60">
        <v>2</v>
      </c>
      <c r="AB41" s="60"/>
      <c r="AC41" s="60">
        <v>2</v>
      </c>
      <c r="AD41" s="60"/>
      <c r="AE41" s="60">
        <v>2</v>
      </c>
      <c r="AF41" s="60"/>
      <c r="AG41" s="60">
        <v>2</v>
      </c>
      <c r="AH41" s="60"/>
      <c r="AI41" s="60">
        <v>2</v>
      </c>
      <c r="AJ41" s="60"/>
      <c r="AK41" s="60">
        <v>2</v>
      </c>
      <c r="AL41" s="60"/>
      <c r="AM41" s="60">
        <v>2</v>
      </c>
      <c r="AN41" s="60"/>
      <c r="AO41" s="60">
        <v>2</v>
      </c>
      <c r="AP41" s="60"/>
      <c r="AQ41" s="60">
        <v>2</v>
      </c>
      <c r="AR41" s="60"/>
      <c r="AS41" s="60">
        <v>2</v>
      </c>
      <c r="AT41" s="60"/>
      <c r="AU41" s="60">
        <v>2</v>
      </c>
      <c r="AV41" s="60"/>
      <c r="AW41" s="60">
        <v>2</v>
      </c>
      <c r="AX41" s="34"/>
      <c r="AY41" s="22" t="s">
        <v>23</v>
      </c>
      <c r="AZ41" s="71">
        <f t="shared" ref="AZ41:AZ72" si="15">SUM(Z41:AW41)</f>
        <v>24</v>
      </c>
      <c r="BA41" s="10"/>
      <c r="BB41" s="10"/>
      <c r="BC41" s="28">
        <f>SUM(X41,AZ41)</f>
        <v>24</v>
      </c>
      <c r="BD41" s="19"/>
      <c r="BE41" s="20"/>
    </row>
    <row r="42" spans="1:57" ht="31.2" x14ac:dyDescent="0.3">
      <c r="A42" s="249"/>
      <c r="B42" s="239"/>
      <c r="C42" s="289"/>
      <c r="D42" s="34" t="s">
        <v>24</v>
      </c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23" t="s">
        <v>23</v>
      </c>
      <c r="W42" s="23" t="s">
        <v>23</v>
      </c>
      <c r="X42" s="11">
        <f>SUM(F42:U42)</f>
        <v>0</v>
      </c>
      <c r="Y42" s="11"/>
      <c r="Z42" s="11">
        <v>1</v>
      </c>
      <c r="AA42" s="11"/>
      <c r="AB42" s="34">
        <v>1</v>
      </c>
      <c r="AC42" s="34"/>
      <c r="AD42" s="34">
        <v>1</v>
      </c>
      <c r="AE42" s="34"/>
      <c r="AF42" s="34">
        <v>1</v>
      </c>
      <c r="AG42" s="34"/>
      <c r="AH42" s="34">
        <v>1</v>
      </c>
      <c r="AI42" s="34">
        <v>1</v>
      </c>
      <c r="AJ42" s="34"/>
      <c r="AK42" s="34"/>
      <c r="AL42" s="34">
        <v>1</v>
      </c>
      <c r="AM42" s="34"/>
      <c r="AN42" s="34">
        <v>1</v>
      </c>
      <c r="AO42" s="34"/>
      <c r="AP42" s="34">
        <v>1</v>
      </c>
      <c r="AQ42" s="34"/>
      <c r="AR42" s="34">
        <v>1</v>
      </c>
      <c r="AS42" s="34"/>
      <c r="AT42" s="34"/>
      <c r="AU42" s="15"/>
      <c r="AV42" s="15"/>
      <c r="AW42" s="34">
        <v>2</v>
      </c>
      <c r="AX42" s="34"/>
      <c r="AY42" s="22" t="s">
        <v>23</v>
      </c>
      <c r="AZ42" s="67">
        <f t="shared" si="15"/>
        <v>12</v>
      </c>
      <c r="BA42" s="10"/>
      <c r="BB42" s="10"/>
      <c r="BC42" s="28"/>
      <c r="BD42" s="19"/>
      <c r="BE42" s="20"/>
    </row>
    <row r="43" spans="1:57" ht="31.2" x14ac:dyDescent="0.3">
      <c r="A43" s="249"/>
      <c r="B43" s="238" t="s">
        <v>88</v>
      </c>
      <c r="C43" s="292" t="s">
        <v>40</v>
      </c>
      <c r="D43" s="57" t="s">
        <v>22</v>
      </c>
      <c r="E43" s="57">
        <f>SUM(E45,E47,E49)</f>
        <v>6</v>
      </c>
      <c r="F43" s="57">
        <f t="shared" ref="F43:U43" si="16">SUM(F45,F47,F49)</f>
        <v>6</v>
      </c>
      <c r="G43" s="57">
        <f t="shared" si="16"/>
        <v>6</v>
      </c>
      <c r="H43" s="57">
        <f t="shared" si="16"/>
        <v>6</v>
      </c>
      <c r="I43" s="57">
        <f t="shared" si="16"/>
        <v>6</v>
      </c>
      <c r="J43" s="57">
        <f t="shared" si="16"/>
        <v>6</v>
      </c>
      <c r="K43" s="57">
        <f t="shared" si="16"/>
        <v>6</v>
      </c>
      <c r="L43" s="57">
        <f t="shared" si="16"/>
        <v>6</v>
      </c>
      <c r="M43" s="57">
        <f t="shared" si="16"/>
        <v>6</v>
      </c>
      <c r="N43" s="57">
        <f t="shared" si="16"/>
        <v>6</v>
      </c>
      <c r="O43" s="57">
        <f t="shared" si="16"/>
        <v>6</v>
      </c>
      <c r="P43" s="57">
        <f t="shared" si="16"/>
        <v>6</v>
      </c>
      <c r="Q43" s="57">
        <f t="shared" si="16"/>
        <v>6</v>
      </c>
      <c r="R43" s="57">
        <f t="shared" si="16"/>
        <v>6</v>
      </c>
      <c r="S43" s="57">
        <f t="shared" si="16"/>
        <v>6</v>
      </c>
      <c r="T43" s="57">
        <f t="shared" si="16"/>
        <v>6</v>
      </c>
      <c r="U43" s="57">
        <f t="shared" si="16"/>
        <v>6</v>
      </c>
      <c r="V43" s="23" t="s">
        <v>23</v>
      </c>
      <c r="W43" s="23" t="s">
        <v>23</v>
      </c>
      <c r="X43" s="58">
        <f t="shared" ref="X43:X73" si="17">SUM(E43:U43)</f>
        <v>102</v>
      </c>
      <c r="Y43" s="58"/>
      <c r="Z43" s="58">
        <f>SUM(Z45,Z47,Z49)</f>
        <v>2</v>
      </c>
      <c r="AA43" s="58">
        <f t="shared" ref="AA43:AW43" si="18">SUM(AA45,AA47,AA49)</f>
        <v>0</v>
      </c>
      <c r="AB43" s="58">
        <f t="shared" si="18"/>
        <v>2</v>
      </c>
      <c r="AC43" s="58">
        <f t="shared" si="18"/>
        <v>0</v>
      </c>
      <c r="AD43" s="58">
        <f t="shared" si="18"/>
        <v>2</v>
      </c>
      <c r="AE43" s="58">
        <f t="shared" si="18"/>
        <v>0</v>
      </c>
      <c r="AF43" s="58">
        <f t="shared" si="18"/>
        <v>2</v>
      </c>
      <c r="AG43" s="58">
        <f t="shared" si="18"/>
        <v>0</v>
      </c>
      <c r="AH43" s="58">
        <f t="shared" si="18"/>
        <v>2</v>
      </c>
      <c r="AI43" s="58">
        <f t="shared" si="18"/>
        <v>0</v>
      </c>
      <c r="AJ43" s="58">
        <f t="shared" si="18"/>
        <v>2</v>
      </c>
      <c r="AK43" s="58">
        <f t="shared" si="18"/>
        <v>0</v>
      </c>
      <c r="AL43" s="58">
        <f t="shared" si="18"/>
        <v>2</v>
      </c>
      <c r="AM43" s="58">
        <f t="shared" si="18"/>
        <v>0</v>
      </c>
      <c r="AN43" s="58">
        <f t="shared" si="18"/>
        <v>2</v>
      </c>
      <c r="AO43" s="58">
        <f t="shared" si="18"/>
        <v>0</v>
      </c>
      <c r="AP43" s="58">
        <f t="shared" si="18"/>
        <v>2</v>
      </c>
      <c r="AQ43" s="58">
        <f t="shared" si="18"/>
        <v>0</v>
      </c>
      <c r="AR43" s="58">
        <f t="shared" si="18"/>
        <v>2</v>
      </c>
      <c r="AS43" s="58">
        <f t="shared" si="18"/>
        <v>0</v>
      </c>
      <c r="AT43" s="58">
        <f t="shared" si="18"/>
        <v>2</v>
      </c>
      <c r="AU43" s="58">
        <f t="shared" si="18"/>
        <v>0</v>
      </c>
      <c r="AV43" s="58">
        <f t="shared" si="18"/>
        <v>2</v>
      </c>
      <c r="AW43" s="58">
        <f t="shared" si="18"/>
        <v>0</v>
      </c>
      <c r="AX43" s="58"/>
      <c r="AY43" s="22" t="s">
        <v>23</v>
      </c>
      <c r="AZ43" s="68">
        <f t="shared" si="15"/>
        <v>24</v>
      </c>
      <c r="BA43" s="10"/>
      <c r="BB43" s="10"/>
      <c r="BC43" s="28">
        <f>SUM(X43,AZ43)</f>
        <v>126</v>
      </c>
      <c r="BD43" s="19"/>
      <c r="BE43" s="20"/>
    </row>
    <row r="44" spans="1:57" ht="31.2" x14ac:dyDescent="0.3">
      <c r="A44" s="249"/>
      <c r="B44" s="239"/>
      <c r="C44" s="293"/>
      <c r="D44" s="58" t="s">
        <v>24</v>
      </c>
      <c r="E44" s="58">
        <f>SUM(E46,E48,E50)</f>
        <v>4</v>
      </c>
      <c r="F44" s="58">
        <f t="shared" ref="F44:U44" si="19">SUM(F46,F50)</f>
        <v>2</v>
      </c>
      <c r="G44" s="58">
        <f t="shared" si="19"/>
        <v>3</v>
      </c>
      <c r="H44" s="58">
        <f t="shared" si="19"/>
        <v>2</v>
      </c>
      <c r="I44" s="58">
        <f t="shared" si="19"/>
        <v>3</v>
      </c>
      <c r="J44" s="58">
        <f t="shared" si="19"/>
        <v>2</v>
      </c>
      <c r="K44" s="58">
        <f t="shared" si="19"/>
        <v>3</v>
      </c>
      <c r="L44" s="58">
        <f t="shared" si="19"/>
        <v>2</v>
      </c>
      <c r="M44" s="58">
        <f t="shared" si="19"/>
        <v>3</v>
      </c>
      <c r="N44" s="58">
        <f t="shared" si="19"/>
        <v>2</v>
      </c>
      <c r="O44" s="58">
        <f t="shared" si="19"/>
        <v>3</v>
      </c>
      <c r="P44" s="58">
        <f t="shared" si="19"/>
        <v>2</v>
      </c>
      <c r="Q44" s="58">
        <f t="shared" si="19"/>
        <v>3</v>
      </c>
      <c r="R44" s="58">
        <f t="shared" si="19"/>
        <v>2</v>
      </c>
      <c r="S44" s="58">
        <f t="shared" si="19"/>
        <v>3</v>
      </c>
      <c r="T44" s="58">
        <f t="shared" si="19"/>
        <v>2</v>
      </c>
      <c r="U44" s="58">
        <f t="shared" si="19"/>
        <v>3</v>
      </c>
      <c r="V44" s="23" t="s">
        <v>23</v>
      </c>
      <c r="W44" s="23" t="s">
        <v>23</v>
      </c>
      <c r="X44" s="58">
        <f t="shared" si="17"/>
        <v>44</v>
      </c>
      <c r="Y44" s="58"/>
      <c r="Z44" s="58">
        <f>SUM(Z46,Z48)</f>
        <v>0</v>
      </c>
      <c r="AA44" s="58">
        <f t="shared" ref="AA44:AW44" si="20">SUM(AA46,AA48)</f>
        <v>0</v>
      </c>
      <c r="AB44" s="58">
        <f t="shared" si="20"/>
        <v>0</v>
      </c>
      <c r="AC44" s="58">
        <f t="shared" si="20"/>
        <v>0</v>
      </c>
      <c r="AD44" s="58">
        <f t="shared" si="20"/>
        <v>0</v>
      </c>
      <c r="AE44" s="58">
        <f t="shared" si="20"/>
        <v>0</v>
      </c>
      <c r="AF44" s="58">
        <f t="shared" si="20"/>
        <v>2</v>
      </c>
      <c r="AG44" s="58">
        <f t="shared" si="20"/>
        <v>0</v>
      </c>
      <c r="AH44" s="58">
        <f t="shared" si="20"/>
        <v>0</v>
      </c>
      <c r="AI44" s="58">
        <f t="shared" si="20"/>
        <v>2</v>
      </c>
      <c r="AJ44" s="58">
        <f t="shared" si="20"/>
        <v>0</v>
      </c>
      <c r="AK44" s="58">
        <f t="shared" si="20"/>
        <v>0</v>
      </c>
      <c r="AL44" s="58">
        <f t="shared" si="20"/>
        <v>2</v>
      </c>
      <c r="AM44" s="58">
        <f t="shared" si="20"/>
        <v>0</v>
      </c>
      <c r="AN44" s="58">
        <f t="shared" si="20"/>
        <v>0</v>
      </c>
      <c r="AO44" s="58">
        <f t="shared" si="20"/>
        <v>0</v>
      </c>
      <c r="AP44" s="58">
        <f t="shared" si="20"/>
        <v>2</v>
      </c>
      <c r="AQ44" s="58">
        <f t="shared" si="20"/>
        <v>0</v>
      </c>
      <c r="AR44" s="58">
        <f t="shared" si="20"/>
        <v>0</v>
      </c>
      <c r="AS44" s="58">
        <f t="shared" si="20"/>
        <v>0</v>
      </c>
      <c r="AT44" s="58">
        <f t="shared" si="20"/>
        <v>2</v>
      </c>
      <c r="AU44" s="58">
        <f t="shared" si="20"/>
        <v>0</v>
      </c>
      <c r="AV44" s="58">
        <f t="shared" si="20"/>
        <v>0</v>
      </c>
      <c r="AW44" s="58">
        <f t="shared" si="20"/>
        <v>2</v>
      </c>
      <c r="AX44" s="58"/>
      <c r="AY44" s="22" t="s">
        <v>23</v>
      </c>
      <c r="AZ44" s="68">
        <f t="shared" si="15"/>
        <v>12</v>
      </c>
      <c r="BA44" s="10"/>
      <c r="BB44" s="10"/>
      <c r="BC44" s="28">
        <f>SUM(X44,AZ44)</f>
        <v>56</v>
      </c>
      <c r="BD44" s="19"/>
      <c r="BE44" s="20"/>
    </row>
    <row r="45" spans="1:57" ht="31.5" customHeight="1" x14ac:dyDescent="0.3">
      <c r="A45" s="249"/>
      <c r="B45" s="238" t="s">
        <v>196</v>
      </c>
      <c r="C45" s="288" t="s">
        <v>145</v>
      </c>
      <c r="D45" s="59" t="s">
        <v>22</v>
      </c>
      <c r="E45" s="59">
        <v>2</v>
      </c>
      <c r="F45" s="60">
        <v>2</v>
      </c>
      <c r="G45" s="60">
        <v>2</v>
      </c>
      <c r="H45" s="60">
        <v>2</v>
      </c>
      <c r="I45" s="60">
        <v>2</v>
      </c>
      <c r="J45" s="60">
        <v>2</v>
      </c>
      <c r="K45" s="60">
        <v>2</v>
      </c>
      <c r="L45" s="60">
        <v>2</v>
      </c>
      <c r="M45" s="60">
        <v>2</v>
      </c>
      <c r="N45" s="60">
        <v>2</v>
      </c>
      <c r="O45" s="60">
        <v>2</v>
      </c>
      <c r="P45" s="60">
        <v>2</v>
      </c>
      <c r="Q45" s="60">
        <v>2</v>
      </c>
      <c r="R45" s="60">
        <v>2</v>
      </c>
      <c r="S45" s="60">
        <v>2</v>
      </c>
      <c r="T45" s="60">
        <v>2</v>
      </c>
      <c r="U45" s="60">
        <v>2</v>
      </c>
      <c r="V45" s="23" t="s">
        <v>23</v>
      </c>
      <c r="W45" s="23" t="s">
        <v>23</v>
      </c>
      <c r="X45" s="60">
        <f t="shared" si="17"/>
        <v>34</v>
      </c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34"/>
      <c r="AY45" s="22" t="s">
        <v>23</v>
      </c>
      <c r="AZ45" s="71">
        <f t="shared" si="15"/>
        <v>0</v>
      </c>
      <c r="BA45" s="10"/>
      <c r="BB45" s="10"/>
      <c r="BC45" s="28">
        <f>SUM(X43,AZ43)</f>
        <v>126</v>
      </c>
      <c r="BD45" s="19"/>
      <c r="BE45" s="20"/>
    </row>
    <row r="46" spans="1:57" ht="28.5" customHeight="1" x14ac:dyDescent="0.3">
      <c r="A46" s="249"/>
      <c r="B46" s="239"/>
      <c r="C46" s="289"/>
      <c r="D46" s="34" t="s">
        <v>24</v>
      </c>
      <c r="E46" s="34">
        <v>1</v>
      </c>
      <c r="F46" s="11">
        <v>1</v>
      </c>
      <c r="G46" s="11">
        <v>1</v>
      </c>
      <c r="H46" s="11">
        <v>1</v>
      </c>
      <c r="I46" s="11">
        <v>1</v>
      </c>
      <c r="J46" s="11">
        <v>1</v>
      </c>
      <c r="K46" s="11">
        <v>1</v>
      </c>
      <c r="L46" s="11">
        <v>1</v>
      </c>
      <c r="M46" s="11">
        <v>1</v>
      </c>
      <c r="N46" s="11">
        <v>1</v>
      </c>
      <c r="O46" s="11">
        <v>1</v>
      </c>
      <c r="P46" s="11">
        <v>1</v>
      </c>
      <c r="Q46" s="11">
        <v>1</v>
      </c>
      <c r="R46" s="11">
        <v>1</v>
      </c>
      <c r="S46" s="11">
        <v>1</v>
      </c>
      <c r="T46" s="11">
        <v>1</v>
      </c>
      <c r="U46" s="11">
        <v>1</v>
      </c>
      <c r="V46" s="23" t="s">
        <v>23</v>
      </c>
      <c r="W46" s="23" t="s">
        <v>23</v>
      </c>
      <c r="X46" s="11">
        <f t="shared" si="17"/>
        <v>17</v>
      </c>
      <c r="Y46" s="11"/>
      <c r="Z46" s="11"/>
      <c r="AA46" s="11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15"/>
      <c r="AV46" s="15"/>
      <c r="AW46" s="34"/>
      <c r="AX46" s="34"/>
      <c r="AY46" s="22" t="s">
        <v>23</v>
      </c>
      <c r="AZ46" s="67">
        <f t="shared" si="15"/>
        <v>0</v>
      </c>
      <c r="BA46" s="10"/>
      <c r="BB46" s="10"/>
      <c r="BC46" s="28"/>
      <c r="BD46" s="19"/>
      <c r="BE46" s="20"/>
    </row>
    <row r="47" spans="1:57" s="1" customFormat="1" ht="26.25" customHeight="1" x14ac:dyDescent="0.3">
      <c r="A47" s="249"/>
      <c r="B47" s="238" t="s">
        <v>195</v>
      </c>
      <c r="C47" s="288" t="s">
        <v>197</v>
      </c>
      <c r="D47" s="59" t="s">
        <v>22</v>
      </c>
      <c r="E47" s="60">
        <v>1</v>
      </c>
      <c r="F47" s="60">
        <v>1</v>
      </c>
      <c r="G47" s="60">
        <v>1</v>
      </c>
      <c r="H47" s="60">
        <v>1</v>
      </c>
      <c r="I47" s="60">
        <v>1</v>
      </c>
      <c r="J47" s="60">
        <v>1</v>
      </c>
      <c r="K47" s="60">
        <v>1</v>
      </c>
      <c r="L47" s="60">
        <v>1</v>
      </c>
      <c r="M47" s="60">
        <v>1</v>
      </c>
      <c r="N47" s="60">
        <v>1</v>
      </c>
      <c r="O47" s="60">
        <v>1</v>
      </c>
      <c r="P47" s="60">
        <v>1</v>
      </c>
      <c r="Q47" s="60">
        <v>1</v>
      </c>
      <c r="R47" s="60">
        <v>1</v>
      </c>
      <c r="S47" s="60">
        <v>1</v>
      </c>
      <c r="T47" s="60">
        <v>1</v>
      </c>
      <c r="U47" s="60">
        <v>1</v>
      </c>
      <c r="V47" s="23"/>
      <c r="W47" s="23"/>
      <c r="X47" s="60">
        <f t="shared" si="17"/>
        <v>17</v>
      </c>
      <c r="Y47" s="11"/>
      <c r="Z47" s="60">
        <v>2</v>
      </c>
      <c r="AA47" s="60"/>
      <c r="AB47" s="60">
        <v>2</v>
      </c>
      <c r="AC47" s="60"/>
      <c r="AD47" s="60">
        <v>2</v>
      </c>
      <c r="AE47" s="60"/>
      <c r="AF47" s="60">
        <v>2</v>
      </c>
      <c r="AG47" s="60"/>
      <c r="AH47" s="60">
        <v>2</v>
      </c>
      <c r="AI47" s="60"/>
      <c r="AJ47" s="60">
        <v>2</v>
      </c>
      <c r="AK47" s="60"/>
      <c r="AL47" s="60">
        <v>2</v>
      </c>
      <c r="AM47" s="60"/>
      <c r="AN47" s="60">
        <v>2</v>
      </c>
      <c r="AO47" s="60"/>
      <c r="AP47" s="60">
        <v>2</v>
      </c>
      <c r="AQ47" s="60"/>
      <c r="AR47" s="60">
        <v>2</v>
      </c>
      <c r="AS47" s="60"/>
      <c r="AT47" s="60">
        <v>2</v>
      </c>
      <c r="AU47" s="60"/>
      <c r="AV47" s="60">
        <v>2</v>
      </c>
      <c r="AW47" s="60"/>
      <c r="AX47" s="34"/>
      <c r="AY47" s="22"/>
      <c r="AZ47" s="60">
        <f t="shared" si="15"/>
        <v>24</v>
      </c>
      <c r="BA47" s="10"/>
      <c r="BB47" s="10"/>
      <c r="BC47" s="28"/>
      <c r="BD47" s="19"/>
      <c r="BE47" s="20"/>
    </row>
    <row r="48" spans="1:57" s="1" customFormat="1" ht="31.2" x14ac:dyDescent="0.3">
      <c r="A48" s="249"/>
      <c r="B48" s="239"/>
      <c r="C48" s="289"/>
      <c r="D48" s="34" t="s">
        <v>24</v>
      </c>
      <c r="E48" s="34">
        <v>1</v>
      </c>
      <c r="F48" s="11"/>
      <c r="G48" s="11">
        <v>1</v>
      </c>
      <c r="H48" s="11"/>
      <c r="I48" s="11">
        <v>1</v>
      </c>
      <c r="J48" s="11"/>
      <c r="K48" s="11">
        <v>1</v>
      </c>
      <c r="L48" s="11"/>
      <c r="M48" s="11">
        <v>1</v>
      </c>
      <c r="N48" s="11"/>
      <c r="O48" s="11">
        <v>1</v>
      </c>
      <c r="P48" s="11">
        <v>1</v>
      </c>
      <c r="Q48" s="11"/>
      <c r="R48" s="11">
        <v>1</v>
      </c>
      <c r="S48" s="11">
        <v>1</v>
      </c>
      <c r="T48" s="11"/>
      <c r="U48" s="11">
        <v>1</v>
      </c>
      <c r="V48" s="23"/>
      <c r="W48" s="23"/>
      <c r="X48" s="11">
        <f t="shared" si="17"/>
        <v>10</v>
      </c>
      <c r="Y48" s="11"/>
      <c r="Z48" s="11"/>
      <c r="AA48" s="11"/>
      <c r="AB48" s="34"/>
      <c r="AC48" s="34"/>
      <c r="AD48" s="34"/>
      <c r="AE48" s="34"/>
      <c r="AF48" s="34">
        <v>2</v>
      </c>
      <c r="AG48" s="34"/>
      <c r="AH48" s="34"/>
      <c r="AI48" s="34">
        <v>2</v>
      </c>
      <c r="AJ48" s="34"/>
      <c r="AK48" s="34"/>
      <c r="AL48" s="34">
        <v>2</v>
      </c>
      <c r="AM48" s="34"/>
      <c r="AN48" s="34"/>
      <c r="AO48" s="34"/>
      <c r="AP48" s="34">
        <v>2</v>
      </c>
      <c r="AQ48" s="34"/>
      <c r="AR48" s="34"/>
      <c r="AS48" s="34"/>
      <c r="AT48" s="34">
        <v>2</v>
      </c>
      <c r="AU48" s="15"/>
      <c r="AV48" s="15"/>
      <c r="AW48" s="34">
        <v>2</v>
      </c>
      <c r="AX48" s="34"/>
      <c r="AY48" s="22"/>
      <c r="AZ48" s="67">
        <f t="shared" si="15"/>
        <v>12</v>
      </c>
      <c r="BA48" s="10"/>
      <c r="BB48" s="10"/>
      <c r="BC48" s="28"/>
      <c r="BD48" s="19"/>
      <c r="BE48" s="20"/>
    </row>
    <row r="49" spans="1:57" ht="31.2" x14ac:dyDescent="0.3">
      <c r="A49" s="249"/>
      <c r="B49" s="238" t="s">
        <v>198</v>
      </c>
      <c r="C49" s="288" t="s">
        <v>199</v>
      </c>
      <c r="D49" s="59" t="s">
        <v>22</v>
      </c>
      <c r="E49" s="59">
        <v>3</v>
      </c>
      <c r="F49" s="59">
        <v>3</v>
      </c>
      <c r="G49" s="59">
        <v>3</v>
      </c>
      <c r="H49" s="59">
        <v>3</v>
      </c>
      <c r="I49" s="59">
        <v>3</v>
      </c>
      <c r="J49" s="59">
        <v>3</v>
      </c>
      <c r="K49" s="59">
        <v>3</v>
      </c>
      <c r="L49" s="59">
        <v>3</v>
      </c>
      <c r="M49" s="59">
        <v>3</v>
      </c>
      <c r="N49" s="59">
        <v>3</v>
      </c>
      <c r="O49" s="59">
        <v>3</v>
      </c>
      <c r="P49" s="59">
        <v>3</v>
      </c>
      <c r="Q49" s="59">
        <v>3</v>
      </c>
      <c r="R49" s="59">
        <v>3</v>
      </c>
      <c r="S49" s="59">
        <v>3</v>
      </c>
      <c r="T49" s="59">
        <v>3</v>
      </c>
      <c r="U49" s="59">
        <v>3</v>
      </c>
      <c r="V49" s="23" t="s">
        <v>23</v>
      </c>
      <c r="W49" s="23" t="s">
        <v>23</v>
      </c>
      <c r="X49" s="60">
        <f t="shared" si="17"/>
        <v>51</v>
      </c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34"/>
      <c r="AY49" s="22" t="s">
        <v>23</v>
      </c>
      <c r="AZ49" s="71">
        <f t="shared" si="15"/>
        <v>0</v>
      </c>
      <c r="BA49" s="10"/>
      <c r="BB49" s="10"/>
      <c r="BC49" s="28">
        <f>SUM(X49,AZ49)</f>
        <v>51</v>
      </c>
      <c r="BD49" s="19"/>
      <c r="BE49" s="20"/>
    </row>
    <row r="50" spans="1:57" ht="31.2" x14ac:dyDescent="0.3">
      <c r="A50" s="249"/>
      <c r="B50" s="239"/>
      <c r="C50" s="289"/>
      <c r="D50" s="34" t="s">
        <v>24</v>
      </c>
      <c r="E50" s="34">
        <v>2</v>
      </c>
      <c r="F50" s="11">
        <v>1</v>
      </c>
      <c r="G50" s="11">
        <v>2</v>
      </c>
      <c r="H50" s="11">
        <v>1</v>
      </c>
      <c r="I50" s="11">
        <v>2</v>
      </c>
      <c r="J50" s="11">
        <v>1</v>
      </c>
      <c r="K50" s="11">
        <v>2</v>
      </c>
      <c r="L50" s="11">
        <v>1</v>
      </c>
      <c r="M50" s="11">
        <v>2</v>
      </c>
      <c r="N50" s="11">
        <v>1</v>
      </c>
      <c r="O50" s="11">
        <v>2</v>
      </c>
      <c r="P50" s="11">
        <v>1</v>
      </c>
      <c r="Q50" s="11">
        <v>2</v>
      </c>
      <c r="R50" s="11">
        <v>1</v>
      </c>
      <c r="S50" s="11">
        <v>2</v>
      </c>
      <c r="T50" s="11">
        <v>1</v>
      </c>
      <c r="U50" s="11">
        <v>2</v>
      </c>
      <c r="V50" s="23" t="s">
        <v>23</v>
      </c>
      <c r="W50" s="23" t="s">
        <v>23</v>
      </c>
      <c r="X50" s="11">
        <f t="shared" si="17"/>
        <v>26</v>
      </c>
      <c r="Y50" s="11"/>
      <c r="Z50" s="11"/>
      <c r="AA50" s="11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15"/>
      <c r="AV50" s="15"/>
      <c r="AW50" s="34"/>
      <c r="AX50" s="34"/>
      <c r="AY50" s="22" t="s">
        <v>23</v>
      </c>
      <c r="AZ50" s="67">
        <f t="shared" si="15"/>
        <v>0</v>
      </c>
      <c r="BA50" s="10"/>
      <c r="BB50" s="10"/>
      <c r="BC50" s="28"/>
      <c r="BD50" s="19"/>
      <c r="BE50" s="20"/>
    </row>
    <row r="51" spans="1:57" ht="31.2" x14ac:dyDescent="0.3">
      <c r="A51" s="249"/>
      <c r="B51" s="49"/>
      <c r="C51" s="262" t="s">
        <v>41</v>
      </c>
      <c r="D51" s="38" t="s">
        <v>22</v>
      </c>
      <c r="E51" s="38">
        <f>SUM(E53)</f>
        <v>10</v>
      </c>
      <c r="F51" s="38">
        <f t="shared" ref="F51:U51" si="21">SUM(F53)</f>
        <v>10</v>
      </c>
      <c r="G51" s="38">
        <f t="shared" si="21"/>
        <v>10</v>
      </c>
      <c r="H51" s="38">
        <f t="shared" si="21"/>
        <v>10</v>
      </c>
      <c r="I51" s="38">
        <f t="shared" si="21"/>
        <v>10</v>
      </c>
      <c r="J51" s="38">
        <f t="shared" si="21"/>
        <v>10</v>
      </c>
      <c r="K51" s="38">
        <f t="shared" si="21"/>
        <v>10</v>
      </c>
      <c r="L51" s="38">
        <f t="shared" si="21"/>
        <v>10</v>
      </c>
      <c r="M51" s="38">
        <f t="shared" si="21"/>
        <v>10</v>
      </c>
      <c r="N51" s="38">
        <f t="shared" si="21"/>
        <v>10</v>
      </c>
      <c r="O51" s="38">
        <f t="shared" si="21"/>
        <v>10</v>
      </c>
      <c r="P51" s="38">
        <f t="shared" si="21"/>
        <v>10</v>
      </c>
      <c r="Q51" s="38">
        <f t="shared" si="21"/>
        <v>10</v>
      </c>
      <c r="R51" s="38">
        <f t="shared" si="21"/>
        <v>10</v>
      </c>
      <c r="S51" s="38">
        <f t="shared" si="21"/>
        <v>10</v>
      </c>
      <c r="T51" s="38">
        <f t="shared" si="21"/>
        <v>10</v>
      </c>
      <c r="U51" s="38">
        <f t="shared" si="21"/>
        <v>10</v>
      </c>
      <c r="V51" s="23" t="s">
        <v>23</v>
      </c>
      <c r="W51" s="23" t="s">
        <v>23</v>
      </c>
      <c r="X51" s="21">
        <f t="shared" si="17"/>
        <v>170</v>
      </c>
      <c r="Y51" s="21"/>
      <c r="Z51" s="21">
        <f>SUM(Z53)</f>
        <v>6</v>
      </c>
      <c r="AA51" s="21">
        <f t="shared" ref="AA51:AW51" si="22">SUM(AA53)</f>
        <v>6</v>
      </c>
      <c r="AB51" s="21">
        <f t="shared" si="22"/>
        <v>6</v>
      </c>
      <c r="AC51" s="21">
        <f t="shared" si="22"/>
        <v>6</v>
      </c>
      <c r="AD51" s="21">
        <f t="shared" si="22"/>
        <v>6</v>
      </c>
      <c r="AE51" s="21">
        <f t="shared" si="22"/>
        <v>6</v>
      </c>
      <c r="AF51" s="21">
        <f t="shared" si="22"/>
        <v>6</v>
      </c>
      <c r="AG51" s="21">
        <f t="shared" si="22"/>
        <v>6</v>
      </c>
      <c r="AH51" s="21">
        <f t="shared" si="22"/>
        <v>6</v>
      </c>
      <c r="AI51" s="21">
        <f t="shared" si="22"/>
        <v>6</v>
      </c>
      <c r="AJ51" s="21">
        <f t="shared" si="22"/>
        <v>6</v>
      </c>
      <c r="AK51" s="21">
        <f t="shared" si="22"/>
        <v>6</v>
      </c>
      <c r="AL51" s="21">
        <f t="shared" si="22"/>
        <v>6</v>
      </c>
      <c r="AM51" s="21">
        <f t="shared" si="22"/>
        <v>6</v>
      </c>
      <c r="AN51" s="21">
        <f t="shared" si="22"/>
        <v>6</v>
      </c>
      <c r="AO51" s="21">
        <f t="shared" si="22"/>
        <v>6</v>
      </c>
      <c r="AP51" s="21">
        <f t="shared" si="22"/>
        <v>6</v>
      </c>
      <c r="AQ51" s="21">
        <f t="shared" si="22"/>
        <v>6</v>
      </c>
      <c r="AR51" s="21">
        <f t="shared" si="22"/>
        <v>4</v>
      </c>
      <c r="AS51" s="21">
        <f t="shared" si="22"/>
        <v>6</v>
      </c>
      <c r="AT51" s="21">
        <f t="shared" si="22"/>
        <v>8</v>
      </c>
      <c r="AU51" s="21">
        <f t="shared" si="22"/>
        <v>6</v>
      </c>
      <c r="AV51" s="21">
        <f t="shared" si="22"/>
        <v>6</v>
      </c>
      <c r="AW51" s="21">
        <f t="shared" si="22"/>
        <v>6</v>
      </c>
      <c r="AX51" s="34"/>
      <c r="AY51" s="27" t="s">
        <v>23</v>
      </c>
      <c r="AZ51" s="17">
        <f t="shared" si="15"/>
        <v>144</v>
      </c>
      <c r="BA51" s="10"/>
      <c r="BB51" s="10"/>
      <c r="BC51" s="28">
        <f t="shared" ref="BC51:BC58" si="23">SUM(X51,AZ51)</f>
        <v>314</v>
      </c>
      <c r="BD51" s="19"/>
      <c r="BE51" s="20"/>
    </row>
    <row r="52" spans="1:57" ht="31.2" x14ac:dyDescent="0.3">
      <c r="A52" s="249"/>
      <c r="B52" s="49"/>
      <c r="C52" s="263"/>
      <c r="D52" s="38" t="s">
        <v>24</v>
      </c>
      <c r="E52" s="38">
        <f>SUM(E54)</f>
        <v>2</v>
      </c>
      <c r="F52" s="21">
        <f t="shared" ref="F52:U52" si="24">SUM(F54,F72)</f>
        <v>1</v>
      </c>
      <c r="G52" s="21">
        <f t="shared" si="24"/>
        <v>1</v>
      </c>
      <c r="H52" s="21">
        <f t="shared" si="24"/>
        <v>2</v>
      </c>
      <c r="I52" s="21">
        <f t="shared" si="24"/>
        <v>1</v>
      </c>
      <c r="J52" s="21">
        <f t="shared" si="24"/>
        <v>1</v>
      </c>
      <c r="K52" s="21">
        <f t="shared" si="24"/>
        <v>1</v>
      </c>
      <c r="L52" s="21">
        <f t="shared" si="24"/>
        <v>2</v>
      </c>
      <c r="M52" s="21">
        <f t="shared" si="24"/>
        <v>3</v>
      </c>
      <c r="N52" s="21">
        <f t="shared" si="24"/>
        <v>1</v>
      </c>
      <c r="O52" s="21">
        <f t="shared" si="24"/>
        <v>0</v>
      </c>
      <c r="P52" s="21">
        <f t="shared" si="24"/>
        <v>2</v>
      </c>
      <c r="Q52" s="21">
        <f t="shared" si="24"/>
        <v>1</v>
      </c>
      <c r="R52" s="21">
        <f t="shared" si="24"/>
        <v>1</v>
      </c>
      <c r="S52" s="21">
        <f t="shared" si="24"/>
        <v>3</v>
      </c>
      <c r="T52" s="21">
        <f t="shared" si="24"/>
        <v>3</v>
      </c>
      <c r="U52" s="21">
        <f t="shared" si="24"/>
        <v>1</v>
      </c>
      <c r="V52" s="23" t="s">
        <v>23</v>
      </c>
      <c r="W52" s="23" t="s">
        <v>23</v>
      </c>
      <c r="X52" s="21">
        <f t="shared" si="17"/>
        <v>26</v>
      </c>
      <c r="Y52" s="21"/>
      <c r="Z52" s="21">
        <f>SUM(Z54)</f>
        <v>1</v>
      </c>
      <c r="AA52" s="21">
        <f t="shared" ref="AA52:AW52" si="25">SUM(AA54)</f>
        <v>2</v>
      </c>
      <c r="AB52" s="21">
        <f t="shared" si="25"/>
        <v>1</v>
      </c>
      <c r="AC52" s="21">
        <f t="shared" si="25"/>
        <v>3</v>
      </c>
      <c r="AD52" s="21">
        <f t="shared" si="25"/>
        <v>2</v>
      </c>
      <c r="AE52" s="21">
        <f t="shared" si="25"/>
        <v>3</v>
      </c>
      <c r="AF52" s="21">
        <f t="shared" si="25"/>
        <v>0</v>
      </c>
      <c r="AG52" s="21">
        <f t="shared" si="25"/>
        <v>3</v>
      </c>
      <c r="AH52" s="21">
        <f t="shared" si="25"/>
        <v>3</v>
      </c>
      <c r="AI52" s="21">
        <f t="shared" si="25"/>
        <v>3</v>
      </c>
      <c r="AJ52" s="21">
        <f t="shared" si="25"/>
        <v>1</v>
      </c>
      <c r="AK52" s="21">
        <f t="shared" si="25"/>
        <v>4</v>
      </c>
      <c r="AL52" s="21">
        <f t="shared" si="25"/>
        <v>1</v>
      </c>
      <c r="AM52" s="21">
        <f t="shared" si="25"/>
        <v>4</v>
      </c>
      <c r="AN52" s="21">
        <f t="shared" si="25"/>
        <v>1</v>
      </c>
      <c r="AO52" s="21">
        <f t="shared" si="25"/>
        <v>4</v>
      </c>
      <c r="AP52" s="21">
        <f t="shared" si="25"/>
        <v>1</v>
      </c>
      <c r="AQ52" s="21">
        <f t="shared" si="25"/>
        <v>4</v>
      </c>
      <c r="AR52" s="21">
        <f t="shared" si="25"/>
        <v>1</v>
      </c>
      <c r="AS52" s="21">
        <f t="shared" si="25"/>
        <v>3</v>
      </c>
      <c r="AT52" s="21">
        <f t="shared" si="25"/>
        <v>1</v>
      </c>
      <c r="AU52" s="21">
        <f t="shared" si="25"/>
        <v>2</v>
      </c>
      <c r="AV52" s="21">
        <f t="shared" si="25"/>
        <v>5</v>
      </c>
      <c r="AW52" s="21">
        <f t="shared" si="25"/>
        <v>1</v>
      </c>
      <c r="AX52" s="15"/>
      <c r="AY52" s="24" t="s">
        <v>23</v>
      </c>
      <c r="AZ52" s="17">
        <f t="shared" si="15"/>
        <v>54</v>
      </c>
      <c r="BA52" s="10"/>
      <c r="BB52" s="10"/>
      <c r="BC52" s="28">
        <f t="shared" si="23"/>
        <v>80</v>
      </c>
      <c r="BD52" s="19"/>
      <c r="BE52" s="20"/>
    </row>
    <row r="53" spans="1:57" ht="31.2" x14ac:dyDescent="0.3">
      <c r="A53" s="249"/>
      <c r="B53" s="238" t="s">
        <v>42</v>
      </c>
      <c r="C53" s="306" t="s">
        <v>70</v>
      </c>
      <c r="D53" s="58" t="s">
        <v>22</v>
      </c>
      <c r="E53" s="58">
        <f>SUM(E55,E57,E59,E61,E63,E65,E67,E69)</f>
        <v>10</v>
      </c>
      <c r="F53" s="58">
        <f t="shared" ref="F53:U53" si="26">SUM(F55,F57,F59,F61,F63,F65,F67,F69)</f>
        <v>10</v>
      </c>
      <c r="G53" s="58">
        <f t="shared" si="26"/>
        <v>10</v>
      </c>
      <c r="H53" s="58">
        <f t="shared" si="26"/>
        <v>10</v>
      </c>
      <c r="I53" s="58">
        <f t="shared" si="26"/>
        <v>10</v>
      </c>
      <c r="J53" s="58">
        <f t="shared" si="26"/>
        <v>10</v>
      </c>
      <c r="K53" s="58">
        <f t="shared" si="26"/>
        <v>10</v>
      </c>
      <c r="L53" s="58">
        <f t="shared" si="26"/>
        <v>10</v>
      </c>
      <c r="M53" s="58">
        <f t="shared" si="26"/>
        <v>10</v>
      </c>
      <c r="N53" s="58">
        <f t="shared" si="26"/>
        <v>10</v>
      </c>
      <c r="O53" s="58">
        <f t="shared" si="26"/>
        <v>10</v>
      </c>
      <c r="P53" s="58">
        <f t="shared" si="26"/>
        <v>10</v>
      </c>
      <c r="Q53" s="58">
        <f t="shared" si="26"/>
        <v>10</v>
      </c>
      <c r="R53" s="58">
        <f t="shared" si="26"/>
        <v>10</v>
      </c>
      <c r="S53" s="58">
        <f t="shared" si="26"/>
        <v>10</v>
      </c>
      <c r="T53" s="58">
        <f t="shared" si="26"/>
        <v>10</v>
      </c>
      <c r="U53" s="58">
        <f t="shared" si="26"/>
        <v>10</v>
      </c>
      <c r="V53" s="23" t="s">
        <v>23</v>
      </c>
      <c r="W53" s="23" t="s">
        <v>23</v>
      </c>
      <c r="X53" s="58">
        <f t="shared" si="17"/>
        <v>170</v>
      </c>
      <c r="Y53" s="58"/>
      <c r="Z53" s="58">
        <f>SUM(Z55,Z57,Z59,Z61,Z63,Z65,Z67,Z69)</f>
        <v>6</v>
      </c>
      <c r="AA53" s="58">
        <f t="shared" ref="AA53:AW53" si="27">SUM(AA55,AA57,AA59,AA61,AA63,AA65,AA67,AA69)</f>
        <v>6</v>
      </c>
      <c r="AB53" s="58">
        <f t="shared" si="27"/>
        <v>6</v>
      </c>
      <c r="AC53" s="58">
        <f t="shared" si="27"/>
        <v>6</v>
      </c>
      <c r="AD53" s="58">
        <f t="shared" si="27"/>
        <v>6</v>
      </c>
      <c r="AE53" s="58">
        <f t="shared" si="27"/>
        <v>6</v>
      </c>
      <c r="AF53" s="58">
        <f t="shared" si="27"/>
        <v>6</v>
      </c>
      <c r="AG53" s="58">
        <f t="shared" si="27"/>
        <v>6</v>
      </c>
      <c r="AH53" s="58">
        <f t="shared" si="27"/>
        <v>6</v>
      </c>
      <c r="AI53" s="58">
        <f t="shared" si="27"/>
        <v>6</v>
      </c>
      <c r="AJ53" s="58">
        <f t="shared" si="27"/>
        <v>6</v>
      </c>
      <c r="AK53" s="58">
        <f t="shared" si="27"/>
        <v>6</v>
      </c>
      <c r="AL53" s="58">
        <f t="shared" si="27"/>
        <v>6</v>
      </c>
      <c r="AM53" s="58">
        <f t="shared" si="27"/>
        <v>6</v>
      </c>
      <c r="AN53" s="58">
        <f t="shared" si="27"/>
        <v>6</v>
      </c>
      <c r="AO53" s="58">
        <f t="shared" si="27"/>
        <v>6</v>
      </c>
      <c r="AP53" s="58">
        <f t="shared" si="27"/>
        <v>6</v>
      </c>
      <c r="AQ53" s="58">
        <f t="shared" si="27"/>
        <v>6</v>
      </c>
      <c r="AR53" s="58">
        <f t="shared" si="27"/>
        <v>4</v>
      </c>
      <c r="AS53" s="58">
        <f t="shared" si="27"/>
        <v>6</v>
      </c>
      <c r="AT53" s="58">
        <f t="shared" si="27"/>
        <v>8</v>
      </c>
      <c r="AU53" s="58">
        <f t="shared" si="27"/>
        <v>6</v>
      </c>
      <c r="AV53" s="58">
        <f t="shared" si="27"/>
        <v>6</v>
      </c>
      <c r="AW53" s="58">
        <f t="shared" si="27"/>
        <v>6</v>
      </c>
      <c r="AX53" s="15"/>
      <c r="AY53" s="22" t="s">
        <v>23</v>
      </c>
      <c r="AZ53" s="68">
        <f t="shared" si="15"/>
        <v>144</v>
      </c>
      <c r="BA53" s="67"/>
      <c r="BB53" s="67"/>
      <c r="BC53" s="28">
        <f t="shared" si="23"/>
        <v>314</v>
      </c>
      <c r="BD53" s="19"/>
      <c r="BE53" s="20"/>
    </row>
    <row r="54" spans="1:57" ht="31.2" x14ac:dyDescent="0.3">
      <c r="A54" s="249"/>
      <c r="B54" s="239"/>
      <c r="C54" s="307"/>
      <c r="D54" s="58" t="s">
        <v>24</v>
      </c>
      <c r="E54" s="58">
        <f t="shared" ref="E54:U54" si="28">SUM(E56,E58,E70)</f>
        <v>2</v>
      </c>
      <c r="F54" s="58">
        <f t="shared" si="28"/>
        <v>1</v>
      </c>
      <c r="G54" s="58">
        <f t="shared" si="28"/>
        <v>1</v>
      </c>
      <c r="H54" s="58">
        <f t="shared" si="28"/>
        <v>2</v>
      </c>
      <c r="I54" s="58">
        <f t="shared" si="28"/>
        <v>1</v>
      </c>
      <c r="J54" s="58">
        <f t="shared" si="28"/>
        <v>1</v>
      </c>
      <c r="K54" s="58">
        <f t="shared" si="28"/>
        <v>1</v>
      </c>
      <c r="L54" s="58">
        <f t="shared" si="28"/>
        <v>2</v>
      </c>
      <c r="M54" s="58">
        <f t="shared" si="28"/>
        <v>3</v>
      </c>
      <c r="N54" s="58">
        <f t="shared" si="28"/>
        <v>1</v>
      </c>
      <c r="O54" s="58">
        <f t="shared" si="28"/>
        <v>0</v>
      </c>
      <c r="P54" s="58">
        <f t="shared" si="28"/>
        <v>2</v>
      </c>
      <c r="Q54" s="58">
        <f t="shared" si="28"/>
        <v>1</v>
      </c>
      <c r="R54" s="58">
        <f t="shared" si="28"/>
        <v>1</v>
      </c>
      <c r="S54" s="58">
        <f t="shared" si="28"/>
        <v>3</v>
      </c>
      <c r="T54" s="58">
        <f t="shared" si="28"/>
        <v>3</v>
      </c>
      <c r="U54" s="58">
        <f t="shared" si="28"/>
        <v>1</v>
      </c>
      <c r="V54" s="23" t="s">
        <v>23</v>
      </c>
      <c r="W54" s="23" t="s">
        <v>23</v>
      </c>
      <c r="X54" s="58">
        <f t="shared" si="17"/>
        <v>26</v>
      </c>
      <c r="Y54" s="58"/>
      <c r="Z54" s="58">
        <f>SUM(Z56,Z58,Z60,Z62,Z64,Z66,Z68,Z70)</f>
        <v>1</v>
      </c>
      <c r="AA54" s="58">
        <f t="shared" ref="AA54:AW54" si="29">SUM(AA56,AA58,AA60,AA62,AA64,AA66,AA68,AA70)</f>
        <v>2</v>
      </c>
      <c r="AB54" s="58">
        <f t="shared" si="29"/>
        <v>1</v>
      </c>
      <c r="AC54" s="58">
        <f t="shared" si="29"/>
        <v>3</v>
      </c>
      <c r="AD54" s="58">
        <f t="shared" si="29"/>
        <v>2</v>
      </c>
      <c r="AE54" s="58">
        <f t="shared" si="29"/>
        <v>3</v>
      </c>
      <c r="AF54" s="58">
        <f t="shared" si="29"/>
        <v>0</v>
      </c>
      <c r="AG54" s="58">
        <f t="shared" si="29"/>
        <v>3</v>
      </c>
      <c r="AH54" s="58">
        <f t="shared" si="29"/>
        <v>3</v>
      </c>
      <c r="AI54" s="58">
        <f t="shared" si="29"/>
        <v>3</v>
      </c>
      <c r="AJ54" s="58">
        <f t="shared" si="29"/>
        <v>1</v>
      </c>
      <c r="AK54" s="58">
        <f t="shared" si="29"/>
        <v>4</v>
      </c>
      <c r="AL54" s="58">
        <f t="shared" si="29"/>
        <v>1</v>
      </c>
      <c r="AM54" s="58">
        <f t="shared" si="29"/>
        <v>4</v>
      </c>
      <c r="AN54" s="58">
        <f t="shared" si="29"/>
        <v>1</v>
      </c>
      <c r="AO54" s="58">
        <f t="shared" si="29"/>
        <v>4</v>
      </c>
      <c r="AP54" s="58">
        <f t="shared" si="29"/>
        <v>1</v>
      </c>
      <c r="AQ54" s="58">
        <f t="shared" si="29"/>
        <v>4</v>
      </c>
      <c r="AR54" s="58">
        <f t="shared" si="29"/>
        <v>1</v>
      </c>
      <c r="AS54" s="58">
        <f t="shared" si="29"/>
        <v>3</v>
      </c>
      <c r="AT54" s="58">
        <f t="shared" si="29"/>
        <v>1</v>
      </c>
      <c r="AU54" s="58">
        <f t="shared" si="29"/>
        <v>2</v>
      </c>
      <c r="AV54" s="58">
        <f t="shared" si="29"/>
        <v>5</v>
      </c>
      <c r="AW54" s="58">
        <f t="shared" si="29"/>
        <v>1</v>
      </c>
      <c r="AX54" s="15"/>
      <c r="AY54" s="22" t="s">
        <v>23</v>
      </c>
      <c r="AZ54" s="68">
        <f t="shared" si="15"/>
        <v>54</v>
      </c>
      <c r="BA54" s="67"/>
      <c r="BB54" s="67"/>
      <c r="BC54" s="28">
        <f t="shared" si="23"/>
        <v>80</v>
      </c>
      <c r="BD54" s="19"/>
      <c r="BE54" s="20"/>
    </row>
    <row r="55" spans="1:57" ht="31.2" x14ac:dyDescent="0.3">
      <c r="A55" s="249"/>
      <c r="B55" s="238" t="s">
        <v>148</v>
      </c>
      <c r="C55" s="290" t="s">
        <v>149</v>
      </c>
      <c r="D55" s="59" t="s">
        <v>22</v>
      </c>
      <c r="E55" s="59"/>
      <c r="F55" s="60">
        <v>0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0</v>
      </c>
      <c r="S55" s="60">
        <v>0</v>
      </c>
      <c r="T55" s="60">
        <v>0</v>
      </c>
      <c r="U55" s="60">
        <v>0</v>
      </c>
      <c r="V55" s="23" t="s">
        <v>23</v>
      </c>
      <c r="W55" s="23" t="s">
        <v>23</v>
      </c>
      <c r="X55" s="60">
        <f t="shared" si="17"/>
        <v>0</v>
      </c>
      <c r="Y55" s="60"/>
      <c r="Z55" s="60"/>
      <c r="AA55" s="60">
        <v>2</v>
      </c>
      <c r="AB55" s="60"/>
      <c r="AC55" s="60">
        <v>2</v>
      </c>
      <c r="AD55" s="60"/>
      <c r="AE55" s="60">
        <v>2</v>
      </c>
      <c r="AF55" s="60"/>
      <c r="AG55" s="60">
        <v>2</v>
      </c>
      <c r="AH55" s="60"/>
      <c r="AI55" s="60">
        <v>2</v>
      </c>
      <c r="AJ55" s="60"/>
      <c r="AK55" s="60">
        <v>2</v>
      </c>
      <c r="AL55" s="60"/>
      <c r="AM55" s="60">
        <v>2</v>
      </c>
      <c r="AN55" s="60"/>
      <c r="AO55" s="60">
        <v>2</v>
      </c>
      <c r="AP55" s="60"/>
      <c r="AQ55" s="60">
        <v>2</v>
      </c>
      <c r="AR55" s="60"/>
      <c r="AS55" s="60">
        <v>2</v>
      </c>
      <c r="AT55" s="60"/>
      <c r="AU55" s="60">
        <v>2</v>
      </c>
      <c r="AV55" s="60"/>
      <c r="AW55" s="60">
        <v>2</v>
      </c>
      <c r="AX55" s="15"/>
      <c r="AY55" s="22" t="s">
        <v>23</v>
      </c>
      <c r="AZ55" s="71">
        <f t="shared" si="15"/>
        <v>24</v>
      </c>
      <c r="BA55" s="67"/>
      <c r="BB55" s="67"/>
      <c r="BC55" s="28">
        <f t="shared" si="23"/>
        <v>24</v>
      </c>
      <c r="BD55" s="19"/>
      <c r="BE55" s="20"/>
    </row>
    <row r="56" spans="1:57" ht="31.2" x14ac:dyDescent="0.3">
      <c r="A56" s="249"/>
      <c r="B56" s="239"/>
      <c r="C56" s="291"/>
      <c r="D56" s="34" t="s">
        <v>24</v>
      </c>
      <c r="E56" s="34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23" t="s">
        <v>23</v>
      </c>
      <c r="W56" s="23" t="s">
        <v>23</v>
      </c>
      <c r="X56" s="11">
        <f t="shared" si="17"/>
        <v>0</v>
      </c>
      <c r="Y56" s="11"/>
      <c r="Z56" s="11"/>
      <c r="AA56" s="11">
        <v>1</v>
      </c>
      <c r="AB56" s="11">
        <v>1</v>
      </c>
      <c r="AC56" s="11">
        <v>1</v>
      </c>
      <c r="AD56" s="11">
        <v>1</v>
      </c>
      <c r="AE56" s="11">
        <v>1</v>
      </c>
      <c r="AF56" s="11"/>
      <c r="AG56" s="11">
        <v>1</v>
      </c>
      <c r="AH56" s="11">
        <v>1</v>
      </c>
      <c r="AI56" s="11">
        <v>1</v>
      </c>
      <c r="AJ56" s="11"/>
      <c r="AK56" s="11">
        <v>1</v>
      </c>
      <c r="AL56" s="11"/>
      <c r="AM56" s="11">
        <v>1</v>
      </c>
      <c r="AN56" s="11"/>
      <c r="AO56" s="11">
        <v>1</v>
      </c>
      <c r="AP56" s="11"/>
      <c r="AQ56" s="11">
        <v>1</v>
      </c>
      <c r="AR56" s="11"/>
      <c r="AS56" s="11"/>
      <c r="AT56" s="11"/>
      <c r="AU56" s="15"/>
      <c r="AV56" s="15">
        <v>1</v>
      </c>
      <c r="AW56" s="15"/>
      <c r="AX56" s="15"/>
      <c r="AY56" s="22" t="s">
        <v>23</v>
      </c>
      <c r="AZ56" s="67">
        <f t="shared" si="15"/>
        <v>13</v>
      </c>
      <c r="BA56" s="67"/>
      <c r="BB56" s="67"/>
      <c r="BC56" s="28">
        <f t="shared" si="23"/>
        <v>13</v>
      </c>
      <c r="BD56" s="19"/>
      <c r="BE56" s="20"/>
    </row>
    <row r="57" spans="1:57" ht="31.2" x14ac:dyDescent="0.3">
      <c r="A57" s="249"/>
      <c r="B57" s="238" t="s">
        <v>150</v>
      </c>
      <c r="C57" s="288" t="s">
        <v>200</v>
      </c>
      <c r="D57" s="59" t="s">
        <v>22</v>
      </c>
      <c r="E57" s="60">
        <v>1</v>
      </c>
      <c r="F57" s="60">
        <v>1</v>
      </c>
      <c r="G57" s="60">
        <v>1</v>
      </c>
      <c r="H57" s="60">
        <v>1</v>
      </c>
      <c r="I57" s="60">
        <v>1</v>
      </c>
      <c r="J57" s="60">
        <v>1</v>
      </c>
      <c r="K57" s="60">
        <v>1</v>
      </c>
      <c r="L57" s="60">
        <v>1</v>
      </c>
      <c r="M57" s="60">
        <v>1</v>
      </c>
      <c r="N57" s="60">
        <v>1</v>
      </c>
      <c r="O57" s="60">
        <v>1</v>
      </c>
      <c r="P57" s="60">
        <v>1</v>
      </c>
      <c r="Q57" s="60">
        <v>1</v>
      </c>
      <c r="R57" s="60">
        <v>1</v>
      </c>
      <c r="S57" s="60">
        <v>1</v>
      </c>
      <c r="T57" s="60">
        <v>1</v>
      </c>
      <c r="U57" s="60">
        <v>1</v>
      </c>
      <c r="V57" s="23" t="s">
        <v>23</v>
      </c>
      <c r="W57" s="23" t="s">
        <v>23</v>
      </c>
      <c r="X57" s="60">
        <f t="shared" si="17"/>
        <v>17</v>
      </c>
      <c r="Y57" s="60"/>
      <c r="Z57" s="60">
        <v>2</v>
      </c>
      <c r="AA57" s="60">
        <v>2</v>
      </c>
      <c r="AB57" s="60">
        <v>2</v>
      </c>
      <c r="AC57" s="60">
        <v>2</v>
      </c>
      <c r="AD57" s="60">
        <v>2</v>
      </c>
      <c r="AE57" s="60">
        <v>2</v>
      </c>
      <c r="AF57" s="60">
        <v>2</v>
      </c>
      <c r="AG57" s="60">
        <v>2</v>
      </c>
      <c r="AH57" s="60">
        <v>2</v>
      </c>
      <c r="AI57" s="60">
        <v>2</v>
      </c>
      <c r="AJ57" s="60">
        <v>2</v>
      </c>
      <c r="AK57" s="60">
        <v>2</v>
      </c>
      <c r="AL57" s="60">
        <v>2</v>
      </c>
      <c r="AM57" s="60">
        <v>2</v>
      </c>
      <c r="AN57" s="60">
        <v>2</v>
      </c>
      <c r="AO57" s="60">
        <v>2</v>
      </c>
      <c r="AP57" s="60">
        <v>2</v>
      </c>
      <c r="AQ57" s="60">
        <v>2</v>
      </c>
      <c r="AR57" s="60"/>
      <c r="AS57" s="60">
        <v>2</v>
      </c>
      <c r="AT57" s="60">
        <v>4</v>
      </c>
      <c r="AU57" s="60">
        <v>2</v>
      </c>
      <c r="AV57" s="60">
        <v>2</v>
      </c>
      <c r="AW57" s="60">
        <v>2</v>
      </c>
      <c r="AX57" s="15"/>
      <c r="AY57" s="22" t="s">
        <v>23</v>
      </c>
      <c r="AZ57" s="71">
        <f t="shared" si="15"/>
        <v>48</v>
      </c>
      <c r="BA57" s="67"/>
      <c r="BB57" s="67"/>
      <c r="BC57" s="28">
        <f t="shared" si="23"/>
        <v>65</v>
      </c>
      <c r="BD57" s="19"/>
      <c r="BE57" s="20"/>
    </row>
    <row r="58" spans="1:57" ht="47.25" customHeight="1" x14ac:dyDescent="0.3">
      <c r="A58" s="249"/>
      <c r="B58" s="239"/>
      <c r="C58" s="289"/>
      <c r="D58" s="34" t="s">
        <v>24</v>
      </c>
      <c r="E58" s="34"/>
      <c r="F58" s="11"/>
      <c r="G58" s="11">
        <v>1</v>
      </c>
      <c r="H58" s="11">
        <v>1</v>
      </c>
      <c r="I58" s="11">
        <v>1</v>
      </c>
      <c r="J58" s="11"/>
      <c r="K58" s="11">
        <v>1</v>
      </c>
      <c r="L58" s="11">
        <v>1</v>
      </c>
      <c r="M58" s="11">
        <v>1</v>
      </c>
      <c r="N58" s="11"/>
      <c r="O58" s="11"/>
      <c r="P58" s="11">
        <v>1</v>
      </c>
      <c r="Q58" s="11"/>
      <c r="R58" s="11"/>
      <c r="S58" s="11">
        <v>1</v>
      </c>
      <c r="T58" s="11">
        <v>1</v>
      </c>
      <c r="U58" s="11"/>
      <c r="V58" s="23" t="s">
        <v>23</v>
      </c>
      <c r="W58" s="23" t="s">
        <v>23</v>
      </c>
      <c r="X58" s="11">
        <f t="shared" si="17"/>
        <v>9</v>
      </c>
      <c r="Y58" s="11"/>
      <c r="Z58" s="11"/>
      <c r="AA58" s="11">
        <v>1</v>
      </c>
      <c r="AB58" s="11"/>
      <c r="AC58" s="11">
        <v>1</v>
      </c>
      <c r="AD58" s="11">
        <v>1</v>
      </c>
      <c r="AE58" s="11">
        <v>1</v>
      </c>
      <c r="AF58" s="11"/>
      <c r="AG58" s="11">
        <v>1</v>
      </c>
      <c r="AH58" s="11">
        <v>1</v>
      </c>
      <c r="AI58" s="11">
        <v>1</v>
      </c>
      <c r="AJ58" s="11">
        <v>1</v>
      </c>
      <c r="AK58" s="11">
        <v>1</v>
      </c>
      <c r="AL58" s="11">
        <v>1</v>
      </c>
      <c r="AM58" s="11">
        <v>1</v>
      </c>
      <c r="AN58" s="11">
        <v>1</v>
      </c>
      <c r="AO58" s="11">
        <v>1</v>
      </c>
      <c r="AP58" s="11">
        <v>1</v>
      </c>
      <c r="AQ58" s="11">
        <v>1</v>
      </c>
      <c r="AR58" s="11">
        <v>1</v>
      </c>
      <c r="AS58" s="11">
        <v>1</v>
      </c>
      <c r="AT58" s="11">
        <v>1</v>
      </c>
      <c r="AU58" s="11">
        <v>1</v>
      </c>
      <c r="AV58" s="11">
        <v>2</v>
      </c>
      <c r="AW58" s="11">
        <v>1</v>
      </c>
      <c r="AX58" s="15"/>
      <c r="AY58" s="22" t="s">
        <v>23</v>
      </c>
      <c r="AZ58" s="67">
        <f t="shared" si="15"/>
        <v>22</v>
      </c>
      <c r="BA58" s="67"/>
      <c r="BB58" s="67"/>
      <c r="BC58" s="28">
        <f t="shared" si="23"/>
        <v>31</v>
      </c>
      <c r="BD58" s="19"/>
      <c r="BE58" s="20"/>
    </row>
    <row r="59" spans="1:57" s="1" customFormat="1" ht="32.25" customHeight="1" x14ac:dyDescent="0.3">
      <c r="A59" s="249"/>
      <c r="B59" s="238" t="s">
        <v>192</v>
      </c>
      <c r="C59" s="288" t="s">
        <v>282</v>
      </c>
      <c r="D59" s="59" t="s">
        <v>22</v>
      </c>
      <c r="E59" s="60">
        <v>2</v>
      </c>
      <c r="F59" s="60">
        <v>2</v>
      </c>
      <c r="G59" s="60">
        <v>2</v>
      </c>
      <c r="H59" s="60">
        <v>2</v>
      </c>
      <c r="I59" s="60">
        <v>2</v>
      </c>
      <c r="J59" s="60">
        <v>2</v>
      </c>
      <c r="K59" s="60">
        <v>2</v>
      </c>
      <c r="L59" s="60">
        <v>2</v>
      </c>
      <c r="M59" s="60">
        <v>2</v>
      </c>
      <c r="N59" s="60">
        <v>2</v>
      </c>
      <c r="O59" s="60">
        <v>2</v>
      </c>
      <c r="P59" s="60">
        <v>2</v>
      </c>
      <c r="Q59" s="60">
        <v>2</v>
      </c>
      <c r="R59" s="60">
        <v>2</v>
      </c>
      <c r="S59" s="60">
        <v>2</v>
      </c>
      <c r="T59" s="60">
        <v>2</v>
      </c>
      <c r="U59" s="60">
        <v>2</v>
      </c>
      <c r="V59" s="23"/>
      <c r="W59" s="23"/>
      <c r="X59" s="60">
        <f t="shared" si="17"/>
        <v>34</v>
      </c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15"/>
      <c r="AY59" s="22"/>
      <c r="AZ59" s="60">
        <f t="shared" si="15"/>
        <v>0</v>
      </c>
      <c r="BA59" s="67"/>
      <c r="BB59" s="67"/>
      <c r="BC59" s="28"/>
      <c r="BD59" s="19"/>
      <c r="BE59" s="20"/>
    </row>
    <row r="60" spans="1:57" s="1" customFormat="1" ht="34.5" customHeight="1" x14ac:dyDescent="0.3">
      <c r="A60" s="249"/>
      <c r="B60" s="239"/>
      <c r="C60" s="289"/>
      <c r="D60" s="34" t="s">
        <v>24</v>
      </c>
      <c r="E60" s="34"/>
      <c r="F60" s="11">
        <v>1</v>
      </c>
      <c r="G60" s="11">
        <v>1</v>
      </c>
      <c r="H60" s="11">
        <v>1</v>
      </c>
      <c r="I60" s="11"/>
      <c r="J60" s="11">
        <v>1</v>
      </c>
      <c r="K60" s="11">
        <v>1</v>
      </c>
      <c r="L60" s="11">
        <v>1</v>
      </c>
      <c r="M60" s="11">
        <v>1</v>
      </c>
      <c r="N60" s="11">
        <v>1</v>
      </c>
      <c r="O60" s="11">
        <v>1</v>
      </c>
      <c r="P60" s="11">
        <v>1</v>
      </c>
      <c r="Q60" s="11">
        <v>1</v>
      </c>
      <c r="R60" s="11">
        <v>1</v>
      </c>
      <c r="S60" s="11">
        <v>1</v>
      </c>
      <c r="T60" s="11">
        <v>1</v>
      </c>
      <c r="U60" s="11"/>
      <c r="V60" s="23"/>
      <c r="W60" s="23"/>
      <c r="X60" s="11">
        <f t="shared" si="17"/>
        <v>14</v>
      </c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5"/>
      <c r="AV60" s="15"/>
      <c r="AW60" s="15"/>
      <c r="AX60" s="15"/>
      <c r="AY60" s="22"/>
      <c r="AZ60" s="67">
        <f t="shared" si="15"/>
        <v>0</v>
      </c>
      <c r="BA60" s="67"/>
      <c r="BB60" s="67"/>
      <c r="BC60" s="28"/>
      <c r="BD60" s="19"/>
      <c r="BE60" s="20"/>
    </row>
    <row r="61" spans="1:57" s="1" customFormat="1" ht="34.5" customHeight="1" x14ac:dyDescent="0.3">
      <c r="A61" s="249"/>
      <c r="B61" s="238" t="s">
        <v>152</v>
      </c>
      <c r="C61" s="288" t="s">
        <v>151</v>
      </c>
      <c r="D61" s="59" t="s">
        <v>22</v>
      </c>
      <c r="E61" s="60">
        <v>2</v>
      </c>
      <c r="F61" s="60">
        <v>2</v>
      </c>
      <c r="G61" s="60">
        <v>2</v>
      </c>
      <c r="H61" s="60">
        <v>2</v>
      </c>
      <c r="I61" s="60">
        <v>2</v>
      </c>
      <c r="J61" s="60">
        <v>2</v>
      </c>
      <c r="K61" s="60">
        <v>2</v>
      </c>
      <c r="L61" s="60">
        <v>2</v>
      </c>
      <c r="M61" s="60">
        <v>2</v>
      </c>
      <c r="N61" s="60">
        <v>2</v>
      </c>
      <c r="O61" s="60">
        <v>2</v>
      </c>
      <c r="P61" s="60">
        <v>2</v>
      </c>
      <c r="Q61" s="60">
        <v>2</v>
      </c>
      <c r="R61" s="60">
        <v>2</v>
      </c>
      <c r="S61" s="60">
        <v>2</v>
      </c>
      <c r="T61" s="60">
        <v>2</v>
      </c>
      <c r="U61" s="60">
        <v>2</v>
      </c>
      <c r="V61" s="23"/>
      <c r="W61" s="23"/>
      <c r="X61" s="60">
        <f t="shared" si="17"/>
        <v>34</v>
      </c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15"/>
      <c r="AY61" s="22"/>
      <c r="AZ61" s="60">
        <f t="shared" si="15"/>
        <v>0</v>
      </c>
      <c r="BA61" s="67"/>
      <c r="BB61" s="67"/>
      <c r="BC61" s="28"/>
      <c r="BD61" s="19"/>
      <c r="BE61" s="20"/>
    </row>
    <row r="62" spans="1:57" s="1" customFormat="1" ht="34.5" customHeight="1" x14ac:dyDescent="0.3">
      <c r="A62" s="249"/>
      <c r="B62" s="239"/>
      <c r="C62" s="289"/>
      <c r="D62" s="34" t="s">
        <v>24</v>
      </c>
      <c r="E62" s="34">
        <v>1</v>
      </c>
      <c r="F62" s="11"/>
      <c r="G62" s="11">
        <v>1</v>
      </c>
      <c r="H62" s="11">
        <v>1</v>
      </c>
      <c r="I62" s="11">
        <v>1</v>
      </c>
      <c r="J62" s="11">
        <v>1</v>
      </c>
      <c r="K62" s="11">
        <v>1</v>
      </c>
      <c r="L62" s="11">
        <v>1</v>
      </c>
      <c r="M62" s="11">
        <v>2</v>
      </c>
      <c r="N62" s="11">
        <v>1</v>
      </c>
      <c r="O62" s="11"/>
      <c r="P62" s="11">
        <v>1</v>
      </c>
      <c r="Q62" s="11">
        <v>1</v>
      </c>
      <c r="R62" s="11">
        <v>2</v>
      </c>
      <c r="S62" s="11">
        <v>1</v>
      </c>
      <c r="T62" s="11"/>
      <c r="U62" s="11">
        <v>1</v>
      </c>
      <c r="V62" s="23"/>
      <c r="W62" s="23"/>
      <c r="X62" s="11">
        <f t="shared" si="17"/>
        <v>16</v>
      </c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5"/>
      <c r="AV62" s="15"/>
      <c r="AW62" s="15"/>
      <c r="AX62" s="15"/>
      <c r="AY62" s="22"/>
      <c r="AZ62" s="67">
        <f t="shared" si="15"/>
        <v>0</v>
      </c>
      <c r="BA62" s="67"/>
      <c r="BB62" s="67"/>
      <c r="BC62" s="28"/>
      <c r="BD62" s="19"/>
      <c r="BE62" s="20"/>
    </row>
    <row r="63" spans="1:57" s="1" customFormat="1" ht="34.5" customHeight="1" x14ac:dyDescent="0.3">
      <c r="A63" s="249"/>
      <c r="B63" s="238" t="s">
        <v>190</v>
      </c>
      <c r="C63" s="288" t="s">
        <v>283</v>
      </c>
      <c r="D63" s="59" t="s">
        <v>22</v>
      </c>
      <c r="E63" s="60">
        <v>2</v>
      </c>
      <c r="F63" s="60">
        <v>2</v>
      </c>
      <c r="G63" s="60">
        <v>2</v>
      </c>
      <c r="H63" s="60">
        <v>2</v>
      </c>
      <c r="I63" s="60">
        <v>2</v>
      </c>
      <c r="J63" s="60">
        <v>2</v>
      </c>
      <c r="K63" s="60">
        <v>2</v>
      </c>
      <c r="L63" s="60">
        <v>2</v>
      </c>
      <c r="M63" s="60">
        <v>2</v>
      </c>
      <c r="N63" s="60">
        <v>2</v>
      </c>
      <c r="O63" s="60">
        <v>2</v>
      </c>
      <c r="P63" s="60">
        <v>2</v>
      </c>
      <c r="Q63" s="60">
        <v>2</v>
      </c>
      <c r="R63" s="60">
        <v>2</v>
      </c>
      <c r="S63" s="60">
        <v>2</v>
      </c>
      <c r="T63" s="60">
        <v>2</v>
      </c>
      <c r="U63" s="60">
        <v>2</v>
      </c>
      <c r="V63" s="23"/>
      <c r="W63" s="23"/>
      <c r="X63" s="60">
        <f t="shared" si="17"/>
        <v>34</v>
      </c>
      <c r="Y63" s="60"/>
      <c r="Z63" s="60">
        <v>2</v>
      </c>
      <c r="AA63" s="60"/>
      <c r="AB63" s="60">
        <v>2</v>
      </c>
      <c r="AC63" s="60"/>
      <c r="AD63" s="60">
        <v>2</v>
      </c>
      <c r="AE63" s="60"/>
      <c r="AF63" s="60">
        <v>2</v>
      </c>
      <c r="AG63" s="60"/>
      <c r="AH63" s="60">
        <v>2</v>
      </c>
      <c r="AI63" s="60"/>
      <c r="AJ63" s="60">
        <v>2</v>
      </c>
      <c r="AK63" s="60"/>
      <c r="AL63" s="60">
        <v>2</v>
      </c>
      <c r="AM63" s="60"/>
      <c r="AN63" s="60">
        <v>2</v>
      </c>
      <c r="AO63" s="60"/>
      <c r="AP63" s="60">
        <v>2</v>
      </c>
      <c r="AQ63" s="60"/>
      <c r="AR63" s="60">
        <v>2</v>
      </c>
      <c r="AS63" s="60"/>
      <c r="AT63" s="60">
        <v>2</v>
      </c>
      <c r="AU63" s="60"/>
      <c r="AV63" s="60">
        <v>2</v>
      </c>
      <c r="AW63" s="60"/>
      <c r="AX63" s="15"/>
      <c r="AY63" s="22"/>
      <c r="AZ63" s="60">
        <f t="shared" si="15"/>
        <v>24</v>
      </c>
      <c r="BA63" s="67"/>
      <c r="BB63" s="67"/>
      <c r="BC63" s="28"/>
      <c r="BD63" s="19"/>
      <c r="BE63" s="20"/>
    </row>
    <row r="64" spans="1:57" s="1" customFormat="1" ht="34.5" customHeight="1" x14ac:dyDescent="0.3">
      <c r="A64" s="249"/>
      <c r="B64" s="239"/>
      <c r="C64" s="289"/>
      <c r="D64" s="34" t="s">
        <v>24</v>
      </c>
      <c r="E64" s="34"/>
      <c r="F64" s="11">
        <v>1</v>
      </c>
      <c r="G64" s="11">
        <v>1</v>
      </c>
      <c r="H64" s="11">
        <v>1</v>
      </c>
      <c r="I64" s="11">
        <v>1</v>
      </c>
      <c r="J64" s="11">
        <v>2</v>
      </c>
      <c r="K64" s="11">
        <v>1</v>
      </c>
      <c r="L64" s="11">
        <v>1</v>
      </c>
      <c r="M64" s="11">
        <v>2</v>
      </c>
      <c r="N64" s="11">
        <v>1</v>
      </c>
      <c r="O64" s="11"/>
      <c r="P64" s="11">
        <v>1</v>
      </c>
      <c r="Q64" s="11">
        <v>1</v>
      </c>
      <c r="R64" s="11">
        <v>2</v>
      </c>
      <c r="S64" s="11">
        <v>1</v>
      </c>
      <c r="T64" s="11"/>
      <c r="U64" s="11"/>
      <c r="V64" s="23"/>
      <c r="W64" s="23"/>
      <c r="X64" s="11">
        <f t="shared" si="17"/>
        <v>16</v>
      </c>
      <c r="Y64" s="11"/>
      <c r="Z64" s="11">
        <v>1</v>
      </c>
      <c r="AA64" s="11"/>
      <c r="AB64" s="11"/>
      <c r="AC64" s="11"/>
      <c r="AD64" s="11"/>
      <c r="AE64" s="11"/>
      <c r="AF64" s="11"/>
      <c r="AG64" s="11"/>
      <c r="AH64" s="11">
        <v>1</v>
      </c>
      <c r="AI64" s="11"/>
      <c r="AJ64" s="11"/>
      <c r="AK64" s="11">
        <v>1</v>
      </c>
      <c r="AL64" s="11"/>
      <c r="AM64" s="11">
        <v>1</v>
      </c>
      <c r="AN64" s="11"/>
      <c r="AO64" s="11">
        <v>1</v>
      </c>
      <c r="AP64" s="11"/>
      <c r="AQ64" s="11">
        <v>1</v>
      </c>
      <c r="AR64" s="11"/>
      <c r="AS64" s="11">
        <v>1</v>
      </c>
      <c r="AT64" s="11"/>
      <c r="AU64" s="15">
        <v>1</v>
      </c>
      <c r="AV64" s="15"/>
      <c r="AW64" s="15"/>
      <c r="AX64" s="15"/>
      <c r="AY64" s="22"/>
      <c r="AZ64" s="67">
        <f t="shared" si="15"/>
        <v>8</v>
      </c>
      <c r="BA64" s="67"/>
      <c r="BB64" s="67"/>
      <c r="BC64" s="28"/>
      <c r="BD64" s="19"/>
      <c r="BE64" s="20"/>
    </row>
    <row r="65" spans="1:57" s="1" customFormat="1" ht="34.5" customHeight="1" x14ac:dyDescent="0.3">
      <c r="A65" s="249"/>
      <c r="B65" s="238" t="s">
        <v>191</v>
      </c>
      <c r="C65" s="288" t="s">
        <v>284</v>
      </c>
      <c r="D65" s="59" t="s">
        <v>22</v>
      </c>
      <c r="E65" s="60">
        <v>1</v>
      </c>
      <c r="F65" s="60">
        <v>1</v>
      </c>
      <c r="G65" s="60">
        <v>1</v>
      </c>
      <c r="H65" s="60">
        <v>1</v>
      </c>
      <c r="I65" s="60">
        <v>1</v>
      </c>
      <c r="J65" s="60">
        <v>1</v>
      </c>
      <c r="K65" s="60">
        <v>1</v>
      </c>
      <c r="L65" s="60">
        <v>1</v>
      </c>
      <c r="M65" s="60">
        <v>1</v>
      </c>
      <c r="N65" s="60">
        <v>1</v>
      </c>
      <c r="O65" s="60">
        <v>1</v>
      </c>
      <c r="P65" s="60">
        <v>1</v>
      </c>
      <c r="Q65" s="60">
        <v>1</v>
      </c>
      <c r="R65" s="60">
        <v>1</v>
      </c>
      <c r="S65" s="60">
        <v>1</v>
      </c>
      <c r="T65" s="60">
        <v>1</v>
      </c>
      <c r="U65" s="60">
        <v>1</v>
      </c>
      <c r="V65" s="23"/>
      <c r="W65" s="23"/>
      <c r="X65" s="60">
        <f t="shared" si="17"/>
        <v>17</v>
      </c>
      <c r="Y65" s="60"/>
      <c r="Z65" s="60"/>
      <c r="AA65" s="60">
        <v>2</v>
      </c>
      <c r="AB65" s="60"/>
      <c r="AC65" s="60">
        <v>2</v>
      </c>
      <c r="AD65" s="60"/>
      <c r="AE65" s="60">
        <v>2</v>
      </c>
      <c r="AF65" s="60"/>
      <c r="AG65" s="60">
        <v>2</v>
      </c>
      <c r="AH65" s="60"/>
      <c r="AI65" s="60">
        <v>2</v>
      </c>
      <c r="AJ65" s="60"/>
      <c r="AK65" s="60">
        <v>2</v>
      </c>
      <c r="AL65" s="60"/>
      <c r="AM65" s="60">
        <v>2</v>
      </c>
      <c r="AN65" s="60"/>
      <c r="AO65" s="60">
        <v>2</v>
      </c>
      <c r="AP65" s="60"/>
      <c r="AQ65" s="60">
        <v>2</v>
      </c>
      <c r="AR65" s="60"/>
      <c r="AS65" s="60">
        <v>2</v>
      </c>
      <c r="AT65" s="60"/>
      <c r="AU65" s="60">
        <v>2</v>
      </c>
      <c r="AV65" s="60"/>
      <c r="AW65" s="60">
        <v>2</v>
      </c>
      <c r="AX65" s="15"/>
      <c r="AY65" s="22"/>
      <c r="AZ65" s="60">
        <f t="shared" si="15"/>
        <v>24</v>
      </c>
      <c r="BA65" s="67"/>
      <c r="BB65" s="67"/>
      <c r="BC65" s="28"/>
      <c r="BD65" s="19"/>
      <c r="BE65" s="20"/>
    </row>
    <row r="66" spans="1:57" s="1" customFormat="1" ht="61.5" customHeight="1" x14ac:dyDescent="0.3">
      <c r="A66" s="249"/>
      <c r="B66" s="239"/>
      <c r="C66" s="289"/>
      <c r="D66" s="34" t="s">
        <v>24</v>
      </c>
      <c r="E66" s="34"/>
      <c r="F66" s="11"/>
      <c r="G66" s="11"/>
      <c r="H66" s="11"/>
      <c r="I66" s="11">
        <v>1</v>
      </c>
      <c r="J66" s="11">
        <v>1</v>
      </c>
      <c r="K66" s="11">
        <v>1</v>
      </c>
      <c r="L66" s="11">
        <v>1</v>
      </c>
      <c r="M66" s="11"/>
      <c r="N66" s="11">
        <v>1</v>
      </c>
      <c r="O66" s="11"/>
      <c r="P66" s="11">
        <v>2</v>
      </c>
      <c r="Q66" s="11"/>
      <c r="R66" s="11">
        <v>2</v>
      </c>
      <c r="S66" s="11">
        <v>2</v>
      </c>
      <c r="T66" s="11"/>
      <c r="U66" s="11"/>
      <c r="V66" s="23"/>
      <c r="W66" s="23"/>
      <c r="X66" s="11">
        <f t="shared" si="17"/>
        <v>11</v>
      </c>
      <c r="Y66" s="11"/>
      <c r="Z66" s="11"/>
      <c r="AA66" s="11"/>
      <c r="AB66" s="11"/>
      <c r="AC66" s="11">
        <v>1</v>
      </c>
      <c r="AD66" s="11"/>
      <c r="AE66" s="11">
        <v>1</v>
      </c>
      <c r="AF66" s="11"/>
      <c r="AG66" s="11">
        <v>1</v>
      </c>
      <c r="AH66" s="11"/>
      <c r="AI66" s="11">
        <v>1</v>
      </c>
      <c r="AJ66" s="11"/>
      <c r="AK66" s="11">
        <v>1</v>
      </c>
      <c r="AL66" s="11"/>
      <c r="AM66" s="11">
        <v>1</v>
      </c>
      <c r="AN66" s="11"/>
      <c r="AO66" s="11">
        <v>1</v>
      </c>
      <c r="AP66" s="11"/>
      <c r="AQ66" s="11">
        <v>1</v>
      </c>
      <c r="AR66" s="11"/>
      <c r="AS66" s="11">
        <v>1</v>
      </c>
      <c r="AT66" s="11"/>
      <c r="AU66" s="15"/>
      <c r="AV66" s="15">
        <v>2</v>
      </c>
      <c r="AW66" s="15"/>
      <c r="AX66" s="15"/>
      <c r="AY66" s="22"/>
      <c r="AZ66" s="67">
        <f t="shared" si="15"/>
        <v>11</v>
      </c>
      <c r="BA66" s="67"/>
      <c r="BB66" s="67"/>
      <c r="BC66" s="28"/>
      <c r="BD66" s="19"/>
      <c r="BE66" s="20"/>
    </row>
    <row r="67" spans="1:57" s="1" customFormat="1" ht="38.25" customHeight="1" x14ac:dyDescent="0.3">
      <c r="A67" s="249"/>
      <c r="B67" s="238" t="s">
        <v>285</v>
      </c>
      <c r="C67" s="288" t="s">
        <v>286</v>
      </c>
      <c r="D67" s="59" t="s">
        <v>22</v>
      </c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23"/>
      <c r="W67" s="23"/>
      <c r="X67" s="60">
        <f t="shared" si="17"/>
        <v>0</v>
      </c>
      <c r="Y67" s="60"/>
      <c r="Z67" s="60">
        <v>2</v>
      </c>
      <c r="AA67" s="60"/>
      <c r="AB67" s="60">
        <v>2</v>
      </c>
      <c r="AC67" s="60"/>
      <c r="AD67" s="60">
        <v>2</v>
      </c>
      <c r="AE67" s="60"/>
      <c r="AF67" s="60">
        <v>2</v>
      </c>
      <c r="AG67" s="60"/>
      <c r="AH67" s="60">
        <v>2</v>
      </c>
      <c r="AI67" s="60"/>
      <c r="AJ67" s="60">
        <v>2</v>
      </c>
      <c r="AK67" s="60"/>
      <c r="AL67" s="60">
        <v>2</v>
      </c>
      <c r="AM67" s="60"/>
      <c r="AN67" s="60">
        <v>2</v>
      </c>
      <c r="AO67" s="60"/>
      <c r="AP67" s="60">
        <v>2</v>
      </c>
      <c r="AQ67" s="60"/>
      <c r="AR67" s="60">
        <v>2</v>
      </c>
      <c r="AS67" s="60"/>
      <c r="AT67" s="60">
        <v>2</v>
      </c>
      <c r="AU67" s="60"/>
      <c r="AV67" s="60">
        <v>2</v>
      </c>
      <c r="AW67" s="60"/>
      <c r="AX67" s="15"/>
      <c r="AY67" s="22"/>
      <c r="AZ67" s="60">
        <f t="shared" si="15"/>
        <v>24</v>
      </c>
      <c r="BA67" s="67"/>
      <c r="BB67" s="67"/>
      <c r="BC67" s="28"/>
      <c r="BD67" s="19"/>
      <c r="BE67" s="20"/>
    </row>
    <row r="68" spans="1:57" s="1" customFormat="1" ht="36" customHeight="1" x14ac:dyDescent="0.3">
      <c r="A68" s="249"/>
      <c r="B68" s="239"/>
      <c r="C68" s="289"/>
      <c r="D68" s="34" t="s">
        <v>24</v>
      </c>
      <c r="E68" s="34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23"/>
      <c r="W68" s="23"/>
      <c r="X68" s="11">
        <f t="shared" si="17"/>
        <v>0</v>
      </c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5"/>
      <c r="AV68" s="15"/>
      <c r="AW68" s="15"/>
      <c r="AX68" s="15"/>
      <c r="AY68" s="22"/>
      <c r="AZ68" s="67">
        <f t="shared" si="15"/>
        <v>0</v>
      </c>
      <c r="BA68" s="67"/>
      <c r="BB68" s="67"/>
      <c r="BC68" s="28"/>
      <c r="BD68" s="19"/>
      <c r="BE68" s="20"/>
    </row>
    <row r="69" spans="1:57" ht="31.2" x14ac:dyDescent="0.3">
      <c r="A69" s="249"/>
      <c r="B69" s="238" t="s">
        <v>287</v>
      </c>
      <c r="C69" s="288" t="s">
        <v>288</v>
      </c>
      <c r="D69" s="59" t="s">
        <v>22</v>
      </c>
      <c r="E69" s="60">
        <v>2</v>
      </c>
      <c r="F69" s="60">
        <v>2</v>
      </c>
      <c r="G69" s="60">
        <v>2</v>
      </c>
      <c r="H69" s="60">
        <v>2</v>
      </c>
      <c r="I69" s="60">
        <v>2</v>
      </c>
      <c r="J69" s="60">
        <v>2</v>
      </c>
      <c r="K69" s="60">
        <v>2</v>
      </c>
      <c r="L69" s="60">
        <v>2</v>
      </c>
      <c r="M69" s="60">
        <v>2</v>
      </c>
      <c r="N69" s="60">
        <v>2</v>
      </c>
      <c r="O69" s="60">
        <v>2</v>
      </c>
      <c r="P69" s="60">
        <v>2</v>
      </c>
      <c r="Q69" s="60">
        <v>2</v>
      </c>
      <c r="R69" s="60">
        <v>2</v>
      </c>
      <c r="S69" s="60">
        <v>2</v>
      </c>
      <c r="T69" s="60">
        <v>2</v>
      </c>
      <c r="U69" s="60">
        <v>2</v>
      </c>
      <c r="V69" s="23" t="s">
        <v>23</v>
      </c>
      <c r="W69" s="23" t="s">
        <v>23</v>
      </c>
      <c r="X69" s="60">
        <f t="shared" si="17"/>
        <v>34</v>
      </c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15"/>
      <c r="AY69" s="22" t="s">
        <v>23</v>
      </c>
      <c r="AZ69" s="71">
        <f t="shared" si="15"/>
        <v>0</v>
      </c>
      <c r="BA69" s="67"/>
      <c r="BB69" s="67"/>
      <c r="BC69" s="28">
        <f>SUM(X69,AZ69)</f>
        <v>34</v>
      </c>
      <c r="BD69" s="19"/>
      <c r="BE69" s="20"/>
    </row>
    <row r="70" spans="1:57" ht="31.2" x14ac:dyDescent="0.3">
      <c r="A70" s="249"/>
      <c r="B70" s="239"/>
      <c r="C70" s="289"/>
      <c r="D70" s="34" t="s">
        <v>24</v>
      </c>
      <c r="E70" s="34">
        <v>2</v>
      </c>
      <c r="F70" s="11">
        <v>1</v>
      </c>
      <c r="G70" s="11"/>
      <c r="H70" s="11">
        <v>1</v>
      </c>
      <c r="I70" s="11"/>
      <c r="J70" s="11">
        <v>1</v>
      </c>
      <c r="K70" s="11"/>
      <c r="L70" s="11">
        <v>1</v>
      </c>
      <c r="M70" s="11">
        <v>2</v>
      </c>
      <c r="N70" s="11">
        <v>1</v>
      </c>
      <c r="O70" s="11"/>
      <c r="P70" s="11">
        <v>1</v>
      </c>
      <c r="Q70" s="11">
        <v>1</v>
      </c>
      <c r="R70" s="11">
        <v>1</v>
      </c>
      <c r="S70" s="11">
        <v>2</v>
      </c>
      <c r="T70" s="11">
        <v>2</v>
      </c>
      <c r="U70" s="11">
        <v>1</v>
      </c>
      <c r="V70" s="23" t="s">
        <v>23</v>
      </c>
      <c r="W70" s="23" t="s">
        <v>23</v>
      </c>
      <c r="X70" s="11">
        <f t="shared" si="17"/>
        <v>17</v>
      </c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5"/>
      <c r="AY70" s="22" t="s">
        <v>23</v>
      </c>
      <c r="AZ70" s="67">
        <f t="shared" si="15"/>
        <v>0</v>
      </c>
      <c r="BA70" s="67"/>
      <c r="BB70" s="67"/>
      <c r="BC70" s="28">
        <f>SUM(X70,AZ70)</f>
        <v>17</v>
      </c>
      <c r="BD70" s="19"/>
      <c r="BE70" s="20"/>
    </row>
    <row r="71" spans="1:57" ht="31.2" x14ac:dyDescent="0.3">
      <c r="A71" s="249"/>
      <c r="B71" s="252" t="s">
        <v>43</v>
      </c>
      <c r="C71" s="302" t="s">
        <v>95</v>
      </c>
      <c r="D71" s="57" t="s">
        <v>22</v>
      </c>
      <c r="E71" s="57">
        <f>SUM(E73)</f>
        <v>0</v>
      </c>
      <c r="F71" s="57">
        <f t="shared" ref="F71:U71" si="30">SUM(F73)</f>
        <v>0</v>
      </c>
      <c r="G71" s="57">
        <f t="shared" si="30"/>
        <v>0</v>
      </c>
      <c r="H71" s="57">
        <f t="shared" si="30"/>
        <v>0</v>
      </c>
      <c r="I71" s="57">
        <f t="shared" si="30"/>
        <v>0</v>
      </c>
      <c r="J71" s="57">
        <f t="shared" si="30"/>
        <v>0</v>
      </c>
      <c r="K71" s="57">
        <f t="shared" si="30"/>
        <v>0</v>
      </c>
      <c r="L71" s="57">
        <f t="shared" si="30"/>
        <v>0</v>
      </c>
      <c r="M71" s="57">
        <f t="shared" si="30"/>
        <v>0</v>
      </c>
      <c r="N71" s="57">
        <f t="shared" si="30"/>
        <v>0</v>
      </c>
      <c r="O71" s="57">
        <f t="shared" si="30"/>
        <v>0</v>
      </c>
      <c r="P71" s="57">
        <f t="shared" si="30"/>
        <v>0</v>
      </c>
      <c r="Q71" s="57">
        <f t="shared" si="30"/>
        <v>0</v>
      </c>
      <c r="R71" s="57">
        <f t="shared" si="30"/>
        <v>0</v>
      </c>
      <c r="S71" s="57">
        <f t="shared" si="30"/>
        <v>0</v>
      </c>
      <c r="T71" s="57">
        <f t="shared" si="30"/>
        <v>0</v>
      </c>
      <c r="U71" s="57">
        <f t="shared" si="30"/>
        <v>0</v>
      </c>
      <c r="V71" s="23" t="s">
        <v>23</v>
      </c>
      <c r="W71" s="23" t="s">
        <v>23</v>
      </c>
      <c r="X71" s="58">
        <f t="shared" si="17"/>
        <v>0</v>
      </c>
      <c r="Y71" s="58"/>
      <c r="Z71" s="58">
        <f>SUM(Z73)</f>
        <v>6</v>
      </c>
      <c r="AA71" s="58">
        <f t="shared" ref="AA71:AW71" si="31">SUM(AA73)</f>
        <v>2</v>
      </c>
      <c r="AB71" s="58">
        <f t="shared" si="31"/>
        <v>6</v>
      </c>
      <c r="AC71" s="58">
        <f t="shared" si="31"/>
        <v>6</v>
      </c>
      <c r="AD71" s="58">
        <f t="shared" si="31"/>
        <v>6</v>
      </c>
      <c r="AE71" s="58">
        <f t="shared" si="31"/>
        <v>3</v>
      </c>
      <c r="AF71" s="58">
        <f t="shared" si="31"/>
        <v>6</v>
      </c>
      <c r="AG71" s="58">
        <f t="shared" si="31"/>
        <v>2</v>
      </c>
      <c r="AH71" s="58">
        <f t="shared" si="31"/>
        <v>7</v>
      </c>
      <c r="AI71" s="58">
        <f t="shared" si="31"/>
        <v>5</v>
      </c>
      <c r="AJ71" s="58">
        <f t="shared" si="31"/>
        <v>4</v>
      </c>
      <c r="AK71" s="58">
        <f t="shared" si="31"/>
        <v>3</v>
      </c>
      <c r="AL71" s="58">
        <f t="shared" si="31"/>
        <v>7</v>
      </c>
      <c r="AM71" s="58">
        <f t="shared" si="31"/>
        <v>4</v>
      </c>
      <c r="AN71" s="58">
        <f t="shared" si="31"/>
        <v>5</v>
      </c>
      <c r="AO71" s="58">
        <f t="shared" si="31"/>
        <v>3</v>
      </c>
      <c r="AP71" s="58">
        <f t="shared" si="31"/>
        <v>6</v>
      </c>
      <c r="AQ71" s="58">
        <f t="shared" si="31"/>
        <v>3</v>
      </c>
      <c r="AR71" s="58">
        <f t="shared" si="31"/>
        <v>10</v>
      </c>
      <c r="AS71" s="58">
        <f t="shared" si="31"/>
        <v>6</v>
      </c>
      <c r="AT71" s="58">
        <f t="shared" si="31"/>
        <v>4</v>
      </c>
      <c r="AU71" s="58">
        <f t="shared" si="31"/>
        <v>4</v>
      </c>
      <c r="AV71" s="58">
        <f t="shared" si="31"/>
        <v>8</v>
      </c>
      <c r="AW71" s="58">
        <f t="shared" si="31"/>
        <v>4</v>
      </c>
      <c r="AX71" s="15"/>
      <c r="AY71" s="22" t="s">
        <v>23</v>
      </c>
      <c r="AZ71" s="66">
        <f t="shared" si="15"/>
        <v>120</v>
      </c>
      <c r="BA71" s="67"/>
      <c r="BB71" s="67"/>
      <c r="BC71" s="28">
        <f>SUM(X71,AZ71)</f>
        <v>120</v>
      </c>
      <c r="BD71" s="19"/>
      <c r="BE71" s="20"/>
    </row>
    <row r="72" spans="1:57" ht="31.2" x14ac:dyDescent="0.3">
      <c r="A72" s="249"/>
      <c r="B72" s="252"/>
      <c r="C72" s="303"/>
      <c r="D72" s="58" t="s">
        <v>24</v>
      </c>
      <c r="E72" s="58">
        <f>SUM(E74)</f>
        <v>0</v>
      </c>
      <c r="F72" s="58">
        <f t="shared" ref="F72:U72" si="32">SUM(F74)</f>
        <v>0</v>
      </c>
      <c r="G72" s="58">
        <f t="shared" si="32"/>
        <v>0</v>
      </c>
      <c r="H72" s="58">
        <f t="shared" si="32"/>
        <v>0</v>
      </c>
      <c r="I72" s="58">
        <f t="shared" si="32"/>
        <v>0</v>
      </c>
      <c r="J72" s="58">
        <f t="shared" si="32"/>
        <v>0</v>
      </c>
      <c r="K72" s="58">
        <f t="shared" si="32"/>
        <v>0</v>
      </c>
      <c r="L72" s="58">
        <f t="shared" si="32"/>
        <v>0</v>
      </c>
      <c r="M72" s="58">
        <f t="shared" si="32"/>
        <v>0</v>
      </c>
      <c r="N72" s="58">
        <f t="shared" si="32"/>
        <v>0</v>
      </c>
      <c r="O72" s="58">
        <f t="shared" si="32"/>
        <v>0</v>
      </c>
      <c r="P72" s="58">
        <f t="shared" si="32"/>
        <v>0</v>
      </c>
      <c r="Q72" s="58">
        <f t="shared" si="32"/>
        <v>0</v>
      </c>
      <c r="R72" s="58">
        <f t="shared" si="32"/>
        <v>0</v>
      </c>
      <c r="S72" s="58">
        <f t="shared" si="32"/>
        <v>0</v>
      </c>
      <c r="T72" s="58">
        <f t="shared" si="32"/>
        <v>0</v>
      </c>
      <c r="U72" s="58">
        <f t="shared" si="32"/>
        <v>0</v>
      </c>
      <c r="V72" s="23" t="s">
        <v>23</v>
      </c>
      <c r="W72" s="23" t="s">
        <v>23</v>
      </c>
      <c r="X72" s="58">
        <f t="shared" si="17"/>
        <v>0</v>
      </c>
      <c r="Y72" s="58"/>
      <c r="Z72" s="58">
        <f>SUM(Z74)</f>
        <v>0</v>
      </c>
      <c r="AA72" s="58">
        <f t="shared" ref="AA72:AW72" si="33">SUM(AA74)</f>
        <v>0</v>
      </c>
      <c r="AB72" s="58">
        <f t="shared" si="33"/>
        <v>0</v>
      </c>
      <c r="AC72" s="58">
        <f t="shared" si="33"/>
        <v>0</v>
      </c>
      <c r="AD72" s="58">
        <f t="shared" si="33"/>
        <v>0</v>
      </c>
      <c r="AE72" s="58">
        <f t="shared" si="33"/>
        <v>2</v>
      </c>
      <c r="AF72" s="58">
        <f t="shared" si="33"/>
        <v>0</v>
      </c>
      <c r="AG72" s="58">
        <f t="shared" si="33"/>
        <v>0</v>
      </c>
      <c r="AH72" s="58">
        <f t="shared" si="33"/>
        <v>0</v>
      </c>
      <c r="AI72" s="58">
        <f t="shared" si="33"/>
        <v>0</v>
      </c>
      <c r="AJ72" s="58">
        <f t="shared" si="33"/>
        <v>4</v>
      </c>
      <c r="AK72" s="58">
        <f t="shared" si="33"/>
        <v>1</v>
      </c>
      <c r="AL72" s="58">
        <f t="shared" si="33"/>
        <v>4</v>
      </c>
      <c r="AM72" s="58">
        <f t="shared" si="33"/>
        <v>0</v>
      </c>
      <c r="AN72" s="58">
        <f t="shared" si="33"/>
        <v>4</v>
      </c>
      <c r="AO72" s="58">
        <f t="shared" si="33"/>
        <v>3</v>
      </c>
      <c r="AP72" s="58">
        <f t="shared" si="33"/>
        <v>0</v>
      </c>
      <c r="AQ72" s="58">
        <f t="shared" si="33"/>
        <v>2</v>
      </c>
      <c r="AR72" s="58">
        <f t="shared" si="33"/>
        <v>4</v>
      </c>
      <c r="AS72" s="58">
        <f t="shared" si="33"/>
        <v>4</v>
      </c>
      <c r="AT72" s="58">
        <f t="shared" si="33"/>
        <v>2</v>
      </c>
      <c r="AU72" s="58">
        <f t="shared" si="33"/>
        <v>4</v>
      </c>
      <c r="AV72" s="58">
        <f t="shared" si="33"/>
        <v>4</v>
      </c>
      <c r="AW72" s="58">
        <f t="shared" si="33"/>
        <v>2</v>
      </c>
      <c r="AX72" s="15"/>
      <c r="AY72" s="22" t="s">
        <v>23</v>
      </c>
      <c r="AZ72" s="66">
        <f t="shared" si="15"/>
        <v>40</v>
      </c>
      <c r="BA72" s="67"/>
      <c r="BB72" s="67"/>
      <c r="BC72" s="28">
        <f>SUM(X72,AZ72)</f>
        <v>40</v>
      </c>
      <c r="BD72" s="19"/>
      <c r="BE72" s="20"/>
    </row>
    <row r="73" spans="1:57" ht="31.5" customHeight="1" x14ac:dyDescent="0.3">
      <c r="A73" s="249"/>
      <c r="B73" s="238" t="s">
        <v>93</v>
      </c>
      <c r="C73" s="344" t="s">
        <v>94</v>
      </c>
      <c r="D73" s="64" t="s">
        <v>22</v>
      </c>
      <c r="E73" s="64">
        <f>SUM(E75)</f>
        <v>0</v>
      </c>
      <c r="F73" s="64">
        <f t="shared" ref="F73:U73" si="34">SUM(F75)</f>
        <v>0</v>
      </c>
      <c r="G73" s="64">
        <f t="shared" si="34"/>
        <v>0</v>
      </c>
      <c r="H73" s="64">
        <f t="shared" si="34"/>
        <v>0</v>
      </c>
      <c r="I73" s="64">
        <f t="shared" si="34"/>
        <v>0</v>
      </c>
      <c r="J73" s="64">
        <f t="shared" si="34"/>
        <v>0</v>
      </c>
      <c r="K73" s="64">
        <f t="shared" si="34"/>
        <v>0</v>
      </c>
      <c r="L73" s="64">
        <f t="shared" si="34"/>
        <v>0</v>
      </c>
      <c r="M73" s="64">
        <f t="shared" si="34"/>
        <v>0</v>
      </c>
      <c r="N73" s="64">
        <f t="shared" si="34"/>
        <v>0</v>
      </c>
      <c r="O73" s="64">
        <f t="shared" si="34"/>
        <v>0</v>
      </c>
      <c r="P73" s="64">
        <f t="shared" si="34"/>
        <v>0</v>
      </c>
      <c r="Q73" s="64">
        <f t="shared" si="34"/>
        <v>0</v>
      </c>
      <c r="R73" s="64">
        <f t="shared" si="34"/>
        <v>0</v>
      </c>
      <c r="S73" s="64">
        <f t="shared" si="34"/>
        <v>0</v>
      </c>
      <c r="T73" s="64">
        <f t="shared" si="34"/>
        <v>0</v>
      </c>
      <c r="U73" s="64">
        <f t="shared" si="34"/>
        <v>0</v>
      </c>
      <c r="V73" s="23" t="s">
        <v>23</v>
      </c>
      <c r="W73" s="23" t="s">
        <v>23</v>
      </c>
      <c r="X73" s="11">
        <f t="shared" si="17"/>
        <v>0</v>
      </c>
      <c r="Y73" s="11"/>
      <c r="Z73" s="15">
        <f>SUM(Z75)</f>
        <v>6</v>
      </c>
      <c r="AA73" s="15">
        <f t="shared" ref="AA73:AW73" si="35">SUM(AA75)</f>
        <v>2</v>
      </c>
      <c r="AB73" s="15">
        <f t="shared" si="35"/>
        <v>6</v>
      </c>
      <c r="AC73" s="15">
        <f t="shared" si="35"/>
        <v>6</v>
      </c>
      <c r="AD73" s="15">
        <f t="shared" si="35"/>
        <v>6</v>
      </c>
      <c r="AE73" s="15">
        <f t="shared" si="35"/>
        <v>3</v>
      </c>
      <c r="AF73" s="15">
        <f t="shared" si="35"/>
        <v>6</v>
      </c>
      <c r="AG73" s="15">
        <f t="shared" si="35"/>
        <v>2</v>
      </c>
      <c r="AH73" s="15">
        <f t="shared" si="35"/>
        <v>7</v>
      </c>
      <c r="AI73" s="15">
        <f t="shared" si="35"/>
        <v>5</v>
      </c>
      <c r="AJ73" s="15">
        <f t="shared" si="35"/>
        <v>4</v>
      </c>
      <c r="AK73" s="15">
        <f t="shared" si="35"/>
        <v>3</v>
      </c>
      <c r="AL73" s="15">
        <f t="shared" si="35"/>
        <v>7</v>
      </c>
      <c r="AM73" s="15">
        <f t="shared" si="35"/>
        <v>4</v>
      </c>
      <c r="AN73" s="15">
        <f t="shared" si="35"/>
        <v>5</v>
      </c>
      <c r="AO73" s="15">
        <f t="shared" si="35"/>
        <v>3</v>
      </c>
      <c r="AP73" s="15">
        <f t="shared" si="35"/>
        <v>6</v>
      </c>
      <c r="AQ73" s="15">
        <f t="shared" si="35"/>
        <v>3</v>
      </c>
      <c r="AR73" s="15">
        <f t="shared" si="35"/>
        <v>10</v>
      </c>
      <c r="AS73" s="15">
        <f t="shared" si="35"/>
        <v>6</v>
      </c>
      <c r="AT73" s="15">
        <f t="shared" si="35"/>
        <v>4</v>
      </c>
      <c r="AU73" s="15">
        <f t="shared" si="35"/>
        <v>4</v>
      </c>
      <c r="AV73" s="15">
        <f t="shared" si="35"/>
        <v>8</v>
      </c>
      <c r="AW73" s="15">
        <f t="shared" si="35"/>
        <v>4</v>
      </c>
      <c r="AX73" s="15"/>
      <c r="AY73" s="22" t="s">
        <v>23</v>
      </c>
      <c r="AZ73" s="77">
        <f t="shared" ref="AZ73:AZ83" si="36">SUM(Z73:AW73)</f>
        <v>120</v>
      </c>
      <c r="BA73" s="67"/>
      <c r="BB73" s="67"/>
      <c r="BC73" s="28"/>
      <c r="BD73" s="19"/>
      <c r="BE73" s="20"/>
    </row>
    <row r="74" spans="1:57" ht="31.2" x14ac:dyDescent="0.3">
      <c r="A74" s="249"/>
      <c r="B74" s="239"/>
      <c r="C74" s="345"/>
      <c r="D74" s="11" t="s">
        <v>24</v>
      </c>
      <c r="E74" s="11">
        <f>SUM(E76)</f>
        <v>0</v>
      </c>
      <c r="F74" s="11">
        <f>SUM(F78)</f>
        <v>0</v>
      </c>
      <c r="G74" s="11">
        <f t="shared" ref="G74:U74" si="37">SUM(G78)</f>
        <v>0</v>
      </c>
      <c r="H74" s="11">
        <f t="shared" si="37"/>
        <v>0</v>
      </c>
      <c r="I74" s="11">
        <f t="shared" si="37"/>
        <v>0</v>
      </c>
      <c r="J74" s="11">
        <f t="shared" si="37"/>
        <v>0</v>
      </c>
      <c r="K74" s="11">
        <f t="shared" si="37"/>
        <v>0</v>
      </c>
      <c r="L74" s="11">
        <f t="shared" si="37"/>
        <v>0</v>
      </c>
      <c r="M74" s="11">
        <f t="shared" si="37"/>
        <v>0</v>
      </c>
      <c r="N74" s="11">
        <f t="shared" si="37"/>
        <v>0</v>
      </c>
      <c r="O74" s="11">
        <f t="shared" si="37"/>
        <v>0</v>
      </c>
      <c r="P74" s="11">
        <f t="shared" si="37"/>
        <v>0</v>
      </c>
      <c r="Q74" s="11">
        <f t="shared" si="37"/>
        <v>0</v>
      </c>
      <c r="R74" s="11">
        <f t="shared" si="37"/>
        <v>0</v>
      </c>
      <c r="S74" s="11">
        <f t="shared" si="37"/>
        <v>0</v>
      </c>
      <c r="T74" s="11">
        <f t="shared" si="37"/>
        <v>0</v>
      </c>
      <c r="U74" s="11">
        <f t="shared" si="37"/>
        <v>0</v>
      </c>
      <c r="V74" s="23" t="s">
        <v>23</v>
      </c>
      <c r="W74" s="23" t="s">
        <v>23</v>
      </c>
      <c r="X74" s="11">
        <f>SUM(E74:U74)</f>
        <v>0</v>
      </c>
      <c r="Y74" s="11"/>
      <c r="Z74" s="11">
        <f>SUM(Z76)</f>
        <v>0</v>
      </c>
      <c r="AA74" s="11">
        <f t="shared" ref="AA74:AW74" si="38">SUM(AA76)</f>
        <v>0</v>
      </c>
      <c r="AB74" s="11">
        <f t="shared" si="38"/>
        <v>0</v>
      </c>
      <c r="AC74" s="11">
        <f t="shared" si="38"/>
        <v>0</v>
      </c>
      <c r="AD74" s="11">
        <f t="shared" si="38"/>
        <v>0</v>
      </c>
      <c r="AE74" s="11">
        <f t="shared" si="38"/>
        <v>2</v>
      </c>
      <c r="AF74" s="11">
        <f t="shared" si="38"/>
        <v>0</v>
      </c>
      <c r="AG74" s="11">
        <f t="shared" si="38"/>
        <v>0</v>
      </c>
      <c r="AH74" s="11">
        <f t="shared" si="38"/>
        <v>0</v>
      </c>
      <c r="AI74" s="11">
        <f t="shared" si="38"/>
        <v>0</v>
      </c>
      <c r="AJ74" s="11">
        <f t="shared" si="38"/>
        <v>4</v>
      </c>
      <c r="AK74" s="11">
        <f t="shared" si="38"/>
        <v>1</v>
      </c>
      <c r="AL74" s="11">
        <f t="shared" si="38"/>
        <v>4</v>
      </c>
      <c r="AM74" s="11">
        <f t="shared" si="38"/>
        <v>0</v>
      </c>
      <c r="AN74" s="11">
        <f t="shared" si="38"/>
        <v>4</v>
      </c>
      <c r="AO74" s="11">
        <f t="shared" si="38"/>
        <v>3</v>
      </c>
      <c r="AP74" s="11">
        <f t="shared" si="38"/>
        <v>0</v>
      </c>
      <c r="AQ74" s="11">
        <f t="shared" si="38"/>
        <v>2</v>
      </c>
      <c r="AR74" s="11">
        <f t="shared" si="38"/>
        <v>4</v>
      </c>
      <c r="AS74" s="11">
        <f t="shared" si="38"/>
        <v>4</v>
      </c>
      <c r="AT74" s="11">
        <f t="shared" si="38"/>
        <v>2</v>
      </c>
      <c r="AU74" s="11">
        <f t="shared" si="38"/>
        <v>4</v>
      </c>
      <c r="AV74" s="11">
        <f t="shared" si="38"/>
        <v>4</v>
      </c>
      <c r="AW74" s="11">
        <f t="shared" si="38"/>
        <v>2</v>
      </c>
      <c r="AX74" s="15"/>
      <c r="AY74" s="27" t="s">
        <v>23</v>
      </c>
      <c r="AZ74" s="77">
        <f t="shared" si="36"/>
        <v>40</v>
      </c>
      <c r="BA74" s="67"/>
      <c r="BB74" s="67"/>
      <c r="BC74" s="28"/>
      <c r="BD74" s="19"/>
      <c r="BE74" s="20"/>
    </row>
    <row r="75" spans="1:57" ht="31.2" x14ac:dyDescent="0.3">
      <c r="A75" s="249"/>
      <c r="B75" s="238" t="s">
        <v>289</v>
      </c>
      <c r="C75" s="260" t="s">
        <v>290</v>
      </c>
      <c r="D75" s="50" t="s">
        <v>22</v>
      </c>
      <c r="E75" s="50">
        <f>SUM(E77,E79,E80)</f>
        <v>0</v>
      </c>
      <c r="F75" s="50">
        <f t="shared" ref="F75:U75" si="39">SUM(F77,F79,F80)</f>
        <v>0</v>
      </c>
      <c r="G75" s="50">
        <f t="shared" si="39"/>
        <v>0</v>
      </c>
      <c r="H75" s="50">
        <f t="shared" si="39"/>
        <v>0</v>
      </c>
      <c r="I75" s="50">
        <f t="shared" si="39"/>
        <v>0</v>
      </c>
      <c r="J75" s="50">
        <f t="shared" si="39"/>
        <v>0</v>
      </c>
      <c r="K75" s="50">
        <f t="shared" si="39"/>
        <v>0</v>
      </c>
      <c r="L75" s="50">
        <f t="shared" si="39"/>
        <v>0</v>
      </c>
      <c r="M75" s="50">
        <f t="shared" si="39"/>
        <v>0</v>
      </c>
      <c r="N75" s="50">
        <f t="shared" si="39"/>
        <v>0</v>
      </c>
      <c r="O75" s="50">
        <f t="shared" si="39"/>
        <v>0</v>
      </c>
      <c r="P75" s="50">
        <f t="shared" si="39"/>
        <v>0</v>
      </c>
      <c r="Q75" s="50">
        <f t="shared" si="39"/>
        <v>0</v>
      </c>
      <c r="R75" s="50">
        <f t="shared" si="39"/>
        <v>0</v>
      </c>
      <c r="S75" s="50">
        <f t="shared" si="39"/>
        <v>0</v>
      </c>
      <c r="T75" s="50">
        <f t="shared" si="39"/>
        <v>0</v>
      </c>
      <c r="U75" s="50">
        <f t="shared" si="39"/>
        <v>0</v>
      </c>
      <c r="V75" s="23" t="s">
        <v>23</v>
      </c>
      <c r="W75" s="23" t="s">
        <v>23</v>
      </c>
      <c r="X75" s="51">
        <f>SUM(E75:U75)</f>
        <v>0</v>
      </c>
      <c r="Y75" s="51"/>
      <c r="Z75" s="51">
        <f>SUM(Z77,Z79,Z80)</f>
        <v>6</v>
      </c>
      <c r="AA75" s="51">
        <f t="shared" ref="AA75:AW75" si="40">SUM(AA77,AA79,AA80)</f>
        <v>2</v>
      </c>
      <c r="AB75" s="51">
        <f t="shared" si="40"/>
        <v>6</v>
      </c>
      <c r="AC75" s="51">
        <f t="shared" si="40"/>
        <v>6</v>
      </c>
      <c r="AD75" s="51">
        <f t="shared" si="40"/>
        <v>6</v>
      </c>
      <c r="AE75" s="51">
        <f t="shared" si="40"/>
        <v>3</v>
      </c>
      <c r="AF75" s="51">
        <f t="shared" si="40"/>
        <v>6</v>
      </c>
      <c r="AG75" s="51">
        <f t="shared" si="40"/>
        <v>2</v>
      </c>
      <c r="AH75" s="51">
        <f t="shared" si="40"/>
        <v>7</v>
      </c>
      <c r="AI75" s="51">
        <f t="shared" si="40"/>
        <v>5</v>
      </c>
      <c r="AJ75" s="51">
        <f t="shared" si="40"/>
        <v>4</v>
      </c>
      <c r="AK75" s="51">
        <f t="shared" si="40"/>
        <v>3</v>
      </c>
      <c r="AL75" s="51">
        <f t="shared" si="40"/>
        <v>7</v>
      </c>
      <c r="AM75" s="51">
        <f t="shared" si="40"/>
        <v>4</v>
      </c>
      <c r="AN75" s="51">
        <f t="shared" si="40"/>
        <v>5</v>
      </c>
      <c r="AO75" s="51">
        <f t="shared" si="40"/>
        <v>3</v>
      </c>
      <c r="AP75" s="51">
        <f t="shared" si="40"/>
        <v>6</v>
      </c>
      <c r="AQ75" s="51">
        <f t="shared" si="40"/>
        <v>3</v>
      </c>
      <c r="AR75" s="51">
        <f t="shared" si="40"/>
        <v>10</v>
      </c>
      <c r="AS75" s="51">
        <f t="shared" si="40"/>
        <v>6</v>
      </c>
      <c r="AT75" s="51">
        <f t="shared" si="40"/>
        <v>4</v>
      </c>
      <c r="AU75" s="51">
        <f t="shared" si="40"/>
        <v>4</v>
      </c>
      <c r="AV75" s="51">
        <f t="shared" si="40"/>
        <v>8</v>
      </c>
      <c r="AW75" s="51">
        <f t="shared" si="40"/>
        <v>4</v>
      </c>
      <c r="AX75" s="15"/>
      <c r="AY75" s="24" t="s">
        <v>23</v>
      </c>
      <c r="AZ75" s="78">
        <f t="shared" si="36"/>
        <v>120</v>
      </c>
      <c r="BA75" s="67"/>
      <c r="BB75" s="67"/>
      <c r="BC75" s="28">
        <f>SUM(X75,AZ75)</f>
        <v>120</v>
      </c>
      <c r="BD75" s="19"/>
      <c r="BE75" s="20"/>
    </row>
    <row r="76" spans="1:57" ht="38.25" customHeight="1" x14ac:dyDescent="0.3">
      <c r="A76" s="249"/>
      <c r="B76" s="239"/>
      <c r="C76" s="261"/>
      <c r="D76" s="51" t="s">
        <v>24</v>
      </c>
      <c r="E76" s="51">
        <f>SUM(E78)</f>
        <v>0</v>
      </c>
      <c r="F76" s="51">
        <f t="shared" ref="F76:U76" si="41">SUM(F78)</f>
        <v>0</v>
      </c>
      <c r="G76" s="51">
        <f t="shared" si="41"/>
        <v>0</v>
      </c>
      <c r="H76" s="51">
        <f t="shared" si="41"/>
        <v>0</v>
      </c>
      <c r="I76" s="51">
        <f t="shared" si="41"/>
        <v>0</v>
      </c>
      <c r="J76" s="51">
        <f t="shared" si="41"/>
        <v>0</v>
      </c>
      <c r="K76" s="51">
        <f t="shared" si="41"/>
        <v>0</v>
      </c>
      <c r="L76" s="51">
        <f t="shared" si="41"/>
        <v>0</v>
      </c>
      <c r="M76" s="51">
        <f t="shared" si="41"/>
        <v>0</v>
      </c>
      <c r="N76" s="51">
        <f t="shared" si="41"/>
        <v>0</v>
      </c>
      <c r="O76" s="51">
        <f t="shared" si="41"/>
        <v>0</v>
      </c>
      <c r="P76" s="51">
        <f t="shared" si="41"/>
        <v>0</v>
      </c>
      <c r="Q76" s="51">
        <f t="shared" si="41"/>
        <v>0</v>
      </c>
      <c r="R76" s="51">
        <f t="shared" si="41"/>
        <v>0</v>
      </c>
      <c r="S76" s="51">
        <f t="shared" si="41"/>
        <v>0</v>
      </c>
      <c r="T76" s="51">
        <f t="shared" si="41"/>
        <v>0</v>
      </c>
      <c r="U76" s="51">
        <f t="shared" si="41"/>
        <v>0</v>
      </c>
      <c r="V76" s="23" t="s">
        <v>23</v>
      </c>
      <c r="W76" s="23" t="s">
        <v>23</v>
      </c>
      <c r="X76" s="51">
        <f t="shared" ref="X76:X80" si="42">SUM(F76:U76)</f>
        <v>0</v>
      </c>
      <c r="Y76" s="51"/>
      <c r="Z76" s="51">
        <f>SUM(Z78)</f>
        <v>0</v>
      </c>
      <c r="AA76" s="51">
        <f t="shared" ref="AA76:AW76" si="43">SUM(AA78)</f>
        <v>0</v>
      </c>
      <c r="AB76" s="51">
        <f t="shared" si="43"/>
        <v>0</v>
      </c>
      <c r="AC76" s="51">
        <f t="shared" si="43"/>
        <v>0</v>
      </c>
      <c r="AD76" s="51">
        <f t="shared" si="43"/>
        <v>0</v>
      </c>
      <c r="AE76" s="51">
        <f t="shared" si="43"/>
        <v>2</v>
      </c>
      <c r="AF76" s="51">
        <f t="shared" si="43"/>
        <v>0</v>
      </c>
      <c r="AG76" s="51">
        <f t="shared" si="43"/>
        <v>0</v>
      </c>
      <c r="AH76" s="51">
        <f t="shared" si="43"/>
        <v>0</v>
      </c>
      <c r="AI76" s="51">
        <f t="shared" si="43"/>
        <v>0</v>
      </c>
      <c r="AJ76" s="51">
        <f t="shared" si="43"/>
        <v>4</v>
      </c>
      <c r="AK76" s="51">
        <f t="shared" si="43"/>
        <v>1</v>
      </c>
      <c r="AL76" s="51">
        <f t="shared" si="43"/>
        <v>4</v>
      </c>
      <c r="AM76" s="51">
        <f t="shared" si="43"/>
        <v>0</v>
      </c>
      <c r="AN76" s="51">
        <f t="shared" si="43"/>
        <v>4</v>
      </c>
      <c r="AO76" s="51">
        <f t="shared" si="43"/>
        <v>3</v>
      </c>
      <c r="AP76" s="51">
        <f t="shared" si="43"/>
        <v>0</v>
      </c>
      <c r="AQ76" s="51">
        <f t="shared" si="43"/>
        <v>2</v>
      </c>
      <c r="AR76" s="51">
        <f t="shared" si="43"/>
        <v>4</v>
      </c>
      <c r="AS76" s="51">
        <f t="shared" si="43"/>
        <v>4</v>
      </c>
      <c r="AT76" s="51">
        <f t="shared" si="43"/>
        <v>2</v>
      </c>
      <c r="AU76" s="51">
        <f t="shared" si="43"/>
        <v>4</v>
      </c>
      <c r="AV76" s="51">
        <f t="shared" si="43"/>
        <v>4</v>
      </c>
      <c r="AW76" s="51">
        <f t="shared" si="43"/>
        <v>2</v>
      </c>
      <c r="AX76" s="15"/>
      <c r="AY76" s="22" t="s">
        <v>23</v>
      </c>
      <c r="AZ76" s="78">
        <f t="shared" si="36"/>
        <v>40</v>
      </c>
      <c r="BA76" s="67"/>
      <c r="BB76" s="67"/>
      <c r="BC76" s="28">
        <f>SUM(X76,AZ76)</f>
        <v>40</v>
      </c>
      <c r="BD76" s="19"/>
      <c r="BE76" s="20"/>
    </row>
    <row r="77" spans="1:57" ht="31.5" customHeight="1" x14ac:dyDescent="0.3">
      <c r="A77" s="249"/>
      <c r="B77" s="238" t="s">
        <v>157</v>
      </c>
      <c r="C77" s="260" t="s">
        <v>290</v>
      </c>
      <c r="D77" s="59" t="s">
        <v>22</v>
      </c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23" t="s">
        <v>23</v>
      </c>
      <c r="W77" s="23" t="s">
        <v>23</v>
      </c>
      <c r="X77" s="60">
        <f t="shared" si="42"/>
        <v>0</v>
      </c>
      <c r="Y77" s="60"/>
      <c r="Z77" s="60">
        <v>6</v>
      </c>
      <c r="AA77" s="60">
        <v>2</v>
      </c>
      <c r="AB77" s="60">
        <v>6</v>
      </c>
      <c r="AC77" s="60"/>
      <c r="AD77" s="60">
        <v>6</v>
      </c>
      <c r="AE77" s="60">
        <v>3</v>
      </c>
      <c r="AF77" s="60">
        <v>6</v>
      </c>
      <c r="AG77" s="60">
        <v>2</v>
      </c>
      <c r="AH77" s="60">
        <v>7</v>
      </c>
      <c r="AI77" s="60">
        <v>5</v>
      </c>
      <c r="AJ77" s="60">
        <v>4</v>
      </c>
      <c r="AK77" s="60">
        <v>3</v>
      </c>
      <c r="AL77" s="60">
        <v>1</v>
      </c>
      <c r="AM77" s="60">
        <v>4</v>
      </c>
      <c r="AN77" s="60">
        <v>5</v>
      </c>
      <c r="AO77" s="60">
        <v>3</v>
      </c>
      <c r="AP77" s="60"/>
      <c r="AQ77" s="60">
        <v>3</v>
      </c>
      <c r="AR77" s="60">
        <v>4</v>
      </c>
      <c r="AS77" s="60"/>
      <c r="AT77" s="60">
        <v>4</v>
      </c>
      <c r="AU77" s="60">
        <v>4</v>
      </c>
      <c r="AV77" s="60">
        <v>2</v>
      </c>
      <c r="AW77" s="60">
        <v>4</v>
      </c>
      <c r="AX77" s="15"/>
      <c r="AY77" s="22" t="s">
        <v>23</v>
      </c>
      <c r="AZ77" s="71">
        <f t="shared" si="36"/>
        <v>84</v>
      </c>
      <c r="BA77" s="67"/>
      <c r="BB77" s="67"/>
      <c r="BC77" s="28">
        <f>SUM(X77,AZ77)</f>
        <v>84</v>
      </c>
      <c r="BD77" s="19"/>
      <c r="BE77" s="20"/>
    </row>
    <row r="78" spans="1:57" ht="39" customHeight="1" x14ac:dyDescent="0.3">
      <c r="A78" s="249"/>
      <c r="B78" s="239"/>
      <c r="C78" s="261"/>
      <c r="D78" s="34" t="s">
        <v>24</v>
      </c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23" t="s">
        <v>23</v>
      </c>
      <c r="W78" s="23" t="s">
        <v>23</v>
      </c>
      <c r="X78" s="11">
        <f t="shared" si="42"/>
        <v>0</v>
      </c>
      <c r="Y78" s="11"/>
      <c r="Z78" s="11"/>
      <c r="AA78" s="11"/>
      <c r="AB78" s="34"/>
      <c r="AC78" s="34"/>
      <c r="AD78" s="34"/>
      <c r="AE78" s="34">
        <v>2</v>
      </c>
      <c r="AF78" s="34"/>
      <c r="AG78" s="34"/>
      <c r="AH78" s="34"/>
      <c r="AI78" s="34"/>
      <c r="AJ78" s="34">
        <v>4</v>
      </c>
      <c r="AK78" s="34">
        <v>1</v>
      </c>
      <c r="AL78" s="34">
        <v>4</v>
      </c>
      <c r="AM78" s="34"/>
      <c r="AN78" s="34">
        <v>4</v>
      </c>
      <c r="AO78" s="34">
        <v>3</v>
      </c>
      <c r="AP78" s="34"/>
      <c r="AQ78" s="34">
        <v>2</v>
      </c>
      <c r="AR78" s="34">
        <v>4</v>
      </c>
      <c r="AS78" s="34">
        <v>4</v>
      </c>
      <c r="AT78" s="34">
        <v>2</v>
      </c>
      <c r="AU78" s="34">
        <v>4</v>
      </c>
      <c r="AV78" s="34">
        <v>4</v>
      </c>
      <c r="AW78" s="34">
        <v>2</v>
      </c>
      <c r="AX78" s="15"/>
      <c r="AY78" s="22" t="s">
        <v>23</v>
      </c>
      <c r="AZ78" s="77">
        <f t="shared" si="36"/>
        <v>40</v>
      </c>
      <c r="BA78" s="67"/>
      <c r="BB78" s="67"/>
      <c r="BC78" s="28"/>
      <c r="BD78" s="19"/>
      <c r="BE78" s="20"/>
    </row>
    <row r="79" spans="1:57" ht="21.75" customHeight="1" x14ac:dyDescent="0.3">
      <c r="A79" s="249"/>
      <c r="B79" s="53" t="s">
        <v>159</v>
      </c>
      <c r="C79" s="279" t="s">
        <v>44</v>
      </c>
      <c r="D79" s="52" t="s">
        <v>48</v>
      </c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23" t="s">
        <v>23</v>
      </c>
      <c r="W79" s="23" t="s">
        <v>23</v>
      </c>
      <c r="X79" s="52">
        <f t="shared" si="42"/>
        <v>0</v>
      </c>
      <c r="Y79" s="52"/>
      <c r="Z79" s="52"/>
      <c r="AA79" s="52"/>
      <c r="AB79" s="52"/>
      <c r="AC79" s="52">
        <v>6</v>
      </c>
      <c r="AD79" s="52"/>
      <c r="AE79" s="52"/>
      <c r="AF79" s="52"/>
      <c r="AG79" s="52"/>
      <c r="AH79" s="52"/>
      <c r="AI79" s="52"/>
      <c r="AJ79" s="52"/>
      <c r="AK79" s="52"/>
      <c r="AL79" s="52">
        <v>6</v>
      </c>
      <c r="AM79" s="52"/>
      <c r="AN79" s="52"/>
      <c r="AO79" s="52"/>
      <c r="AP79" s="52">
        <v>6</v>
      </c>
      <c r="AQ79" s="52"/>
      <c r="AR79" s="52">
        <v>6</v>
      </c>
      <c r="AS79" s="52">
        <v>6</v>
      </c>
      <c r="AT79" s="52"/>
      <c r="AU79" s="52"/>
      <c r="AV79" s="52">
        <v>6</v>
      </c>
      <c r="AW79" s="52"/>
      <c r="AX79" s="15"/>
      <c r="AY79" s="22" t="s">
        <v>23</v>
      </c>
      <c r="AZ79" s="79">
        <f t="shared" si="36"/>
        <v>36</v>
      </c>
      <c r="BA79" s="67"/>
      <c r="BB79" s="67"/>
      <c r="BC79" s="28">
        <f>SUM(X79,AZ79)</f>
        <v>36</v>
      </c>
      <c r="BD79" s="19"/>
      <c r="BE79" s="20"/>
    </row>
    <row r="80" spans="1:57" ht="30" customHeight="1" x14ac:dyDescent="0.3">
      <c r="A80" s="249"/>
      <c r="B80" s="53" t="s">
        <v>161</v>
      </c>
      <c r="C80" s="280"/>
      <c r="D80" s="52" t="s">
        <v>51</v>
      </c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23" t="s">
        <v>23</v>
      </c>
      <c r="W80" s="23" t="s">
        <v>23</v>
      </c>
      <c r="X80" s="52">
        <f t="shared" si="42"/>
        <v>0</v>
      </c>
      <c r="Y80" s="52"/>
      <c r="Z80" s="70"/>
      <c r="AA80" s="70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15"/>
      <c r="AY80" s="22" t="s">
        <v>23</v>
      </c>
      <c r="AZ80" s="79">
        <f t="shared" si="36"/>
        <v>0</v>
      </c>
      <c r="BA80" s="67"/>
      <c r="BB80" s="67"/>
      <c r="BC80" s="28">
        <f>SUM(X80,AZ80)</f>
        <v>0</v>
      </c>
      <c r="BD80" s="19"/>
      <c r="BE80" s="20"/>
    </row>
    <row r="81" spans="1:57" ht="15.6" x14ac:dyDescent="0.3">
      <c r="A81" s="249"/>
      <c r="B81" s="281" t="s">
        <v>52</v>
      </c>
      <c r="C81" s="282"/>
      <c r="D81" s="283"/>
      <c r="E81" s="120">
        <f>SUM(E82,E83)</f>
        <v>50</v>
      </c>
      <c r="F81" s="131">
        <f t="shared" ref="F81:U81" si="44">SUM(F82,F83)</f>
        <v>51</v>
      </c>
      <c r="G81" s="131">
        <f t="shared" si="44"/>
        <v>50</v>
      </c>
      <c r="H81" s="131">
        <f t="shared" si="44"/>
        <v>51</v>
      </c>
      <c r="I81" s="131">
        <f t="shared" si="44"/>
        <v>51</v>
      </c>
      <c r="J81" s="131">
        <f t="shared" si="44"/>
        <v>50</v>
      </c>
      <c r="K81" s="131">
        <f t="shared" si="44"/>
        <v>51</v>
      </c>
      <c r="L81" s="131">
        <f t="shared" si="44"/>
        <v>51</v>
      </c>
      <c r="M81" s="131">
        <f t="shared" si="44"/>
        <v>49</v>
      </c>
      <c r="N81" s="131">
        <f t="shared" si="44"/>
        <v>51</v>
      </c>
      <c r="O81" s="131">
        <f t="shared" si="44"/>
        <v>51</v>
      </c>
      <c r="P81" s="131">
        <f t="shared" si="44"/>
        <v>49</v>
      </c>
      <c r="Q81" s="131">
        <f t="shared" si="44"/>
        <v>50</v>
      </c>
      <c r="R81" s="131">
        <f t="shared" si="44"/>
        <v>48</v>
      </c>
      <c r="S81" s="131">
        <f t="shared" si="44"/>
        <v>49</v>
      </c>
      <c r="T81" s="131">
        <f t="shared" si="44"/>
        <v>49</v>
      </c>
      <c r="U81" s="131">
        <f t="shared" si="44"/>
        <v>51</v>
      </c>
      <c r="V81" s="34"/>
      <c r="W81" s="34"/>
      <c r="X81" s="11">
        <f>SUM(E81:U81)</f>
        <v>852</v>
      </c>
      <c r="Y81" s="11"/>
      <c r="Z81" s="11">
        <f>SUM(Z82,Z83)</f>
        <v>51</v>
      </c>
      <c r="AA81" s="11">
        <f t="shared" ref="AA81:AW81" si="45">SUM(AA82,AA83)</f>
        <v>51</v>
      </c>
      <c r="AB81" s="11">
        <f t="shared" si="45"/>
        <v>51</v>
      </c>
      <c r="AC81" s="11">
        <f t="shared" si="45"/>
        <v>53</v>
      </c>
      <c r="AD81" s="11">
        <f t="shared" si="45"/>
        <v>53</v>
      </c>
      <c r="AE81" s="11">
        <f t="shared" si="45"/>
        <v>52</v>
      </c>
      <c r="AF81" s="11">
        <f t="shared" si="45"/>
        <v>55</v>
      </c>
      <c r="AG81" s="11">
        <f t="shared" si="45"/>
        <v>52</v>
      </c>
      <c r="AH81" s="11">
        <f t="shared" si="45"/>
        <v>52</v>
      </c>
      <c r="AI81" s="11">
        <f t="shared" si="45"/>
        <v>54</v>
      </c>
      <c r="AJ81" s="11">
        <f t="shared" si="45"/>
        <v>52</v>
      </c>
      <c r="AK81" s="11">
        <f t="shared" si="45"/>
        <v>51</v>
      </c>
      <c r="AL81" s="11">
        <f t="shared" si="45"/>
        <v>52</v>
      </c>
      <c r="AM81" s="11">
        <f t="shared" si="45"/>
        <v>51</v>
      </c>
      <c r="AN81" s="11">
        <f t="shared" si="45"/>
        <v>52</v>
      </c>
      <c r="AO81" s="11">
        <f t="shared" si="45"/>
        <v>52</v>
      </c>
      <c r="AP81" s="11">
        <f t="shared" si="45"/>
        <v>52</v>
      </c>
      <c r="AQ81" s="11">
        <f t="shared" si="45"/>
        <v>52</v>
      </c>
      <c r="AR81" s="11">
        <f t="shared" si="45"/>
        <v>52</v>
      </c>
      <c r="AS81" s="11">
        <f t="shared" si="45"/>
        <v>51</v>
      </c>
      <c r="AT81" s="11">
        <f t="shared" si="45"/>
        <v>51</v>
      </c>
      <c r="AU81" s="11">
        <f t="shared" si="45"/>
        <v>51</v>
      </c>
      <c r="AV81" s="11">
        <f t="shared" si="45"/>
        <v>51</v>
      </c>
      <c r="AW81" s="11">
        <f t="shared" si="45"/>
        <v>52</v>
      </c>
      <c r="AX81" s="34"/>
      <c r="AY81" s="10"/>
      <c r="AZ81" s="17">
        <f t="shared" si="36"/>
        <v>1246</v>
      </c>
      <c r="BA81" s="3"/>
      <c r="BB81" s="3"/>
      <c r="BC81" s="28">
        <f>SUM(X81,AZ81)</f>
        <v>2098</v>
      </c>
      <c r="BD81" s="19"/>
      <c r="BE81" s="20"/>
    </row>
    <row r="82" spans="1:57" ht="15.6" x14ac:dyDescent="0.3">
      <c r="A82" s="249"/>
      <c r="B82" s="273" t="s">
        <v>53</v>
      </c>
      <c r="C82" s="274"/>
      <c r="D82" s="275"/>
      <c r="E82" s="121">
        <f>SUM(E9,E51,E71)</f>
        <v>36</v>
      </c>
      <c r="F82" s="132">
        <f t="shared" ref="F82:U82" si="46">SUM(F9,F51,F71)</f>
        <v>36</v>
      </c>
      <c r="G82" s="132">
        <f t="shared" si="46"/>
        <v>36</v>
      </c>
      <c r="H82" s="132">
        <f t="shared" si="46"/>
        <v>36</v>
      </c>
      <c r="I82" s="132">
        <f t="shared" si="46"/>
        <v>36</v>
      </c>
      <c r="J82" s="132">
        <f t="shared" si="46"/>
        <v>36</v>
      </c>
      <c r="K82" s="132">
        <f t="shared" si="46"/>
        <v>36</v>
      </c>
      <c r="L82" s="132">
        <f t="shared" si="46"/>
        <v>36</v>
      </c>
      <c r="M82" s="132">
        <f t="shared" si="46"/>
        <v>36</v>
      </c>
      <c r="N82" s="132">
        <f t="shared" si="46"/>
        <v>36</v>
      </c>
      <c r="O82" s="132">
        <f t="shared" si="46"/>
        <v>36</v>
      </c>
      <c r="P82" s="132">
        <f t="shared" si="46"/>
        <v>36</v>
      </c>
      <c r="Q82" s="132">
        <f t="shared" si="46"/>
        <v>36</v>
      </c>
      <c r="R82" s="132">
        <f t="shared" si="46"/>
        <v>36</v>
      </c>
      <c r="S82" s="132">
        <f t="shared" si="46"/>
        <v>36</v>
      </c>
      <c r="T82" s="132">
        <f t="shared" si="46"/>
        <v>36</v>
      </c>
      <c r="U82" s="132">
        <f t="shared" si="46"/>
        <v>36</v>
      </c>
      <c r="V82" s="42"/>
      <c r="W82" s="42"/>
      <c r="X82" s="63">
        <f>SUM(E82:U82)</f>
        <v>612</v>
      </c>
      <c r="Y82" s="63"/>
      <c r="Z82" s="42">
        <f>SUM(Z9,Z51,Z71)</f>
        <v>36</v>
      </c>
      <c r="AA82" s="42">
        <f t="shared" ref="AA82:AW82" si="47">SUM(AA9,AA51,AA71)</f>
        <v>36</v>
      </c>
      <c r="AB82" s="42">
        <f t="shared" si="47"/>
        <v>36</v>
      </c>
      <c r="AC82" s="42">
        <f t="shared" si="47"/>
        <v>36</v>
      </c>
      <c r="AD82" s="42">
        <f t="shared" si="47"/>
        <v>36</v>
      </c>
      <c r="AE82" s="42">
        <f t="shared" si="47"/>
        <v>36</v>
      </c>
      <c r="AF82" s="42">
        <f t="shared" si="47"/>
        <v>36</v>
      </c>
      <c r="AG82" s="42">
        <f t="shared" si="47"/>
        <v>36</v>
      </c>
      <c r="AH82" s="42">
        <f t="shared" si="47"/>
        <v>36</v>
      </c>
      <c r="AI82" s="42">
        <f t="shared" si="47"/>
        <v>36</v>
      </c>
      <c r="AJ82" s="42">
        <f t="shared" si="47"/>
        <v>36</v>
      </c>
      <c r="AK82" s="42">
        <f t="shared" si="47"/>
        <v>36</v>
      </c>
      <c r="AL82" s="42">
        <f t="shared" si="47"/>
        <v>36</v>
      </c>
      <c r="AM82" s="42">
        <f t="shared" si="47"/>
        <v>36</v>
      </c>
      <c r="AN82" s="42">
        <f t="shared" si="47"/>
        <v>36</v>
      </c>
      <c r="AO82" s="42">
        <f t="shared" si="47"/>
        <v>36</v>
      </c>
      <c r="AP82" s="42">
        <f t="shared" si="47"/>
        <v>36</v>
      </c>
      <c r="AQ82" s="42">
        <f t="shared" si="47"/>
        <v>36</v>
      </c>
      <c r="AR82" s="42">
        <f t="shared" si="47"/>
        <v>36</v>
      </c>
      <c r="AS82" s="42">
        <f t="shared" si="47"/>
        <v>36</v>
      </c>
      <c r="AT82" s="42">
        <f t="shared" si="47"/>
        <v>36</v>
      </c>
      <c r="AU82" s="42">
        <f t="shared" si="47"/>
        <v>36</v>
      </c>
      <c r="AV82" s="42">
        <f t="shared" si="47"/>
        <v>36</v>
      </c>
      <c r="AW82" s="42">
        <f t="shared" si="47"/>
        <v>36</v>
      </c>
      <c r="AX82" s="41"/>
      <c r="AY82" s="12"/>
      <c r="AZ82" s="17">
        <f t="shared" si="36"/>
        <v>864</v>
      </c>
      <c r="BA82" s="12"/>
      <c r="BB82" s="12"/>
      <c r="BC82" s="28">
        <f>SUM(X82,AZ82)</f>
        <v>1476</v>
      </c>
      <c r="BD82" s="19"/>
      <c r="BE82" s="20"/>
    </row>
    <row r="83" spans="1:57" ht="31.5" customHeight="1" thickBot="1" x14ac:dyDescent="0.35">
      <c r="A83" s="249"/>
      <c r="B83" s="276" t="s">
        <v>54</v>
      </c>
      <c r="C83" s="277"/>
      <c r="D83" s="278"/>
      <c r="E83" s="119">
        <f>SUM(E10,E52,E72)</f>
        <v>14</v>
      </c>
      <c r="F83" s="130">
        <f t="shared" ref="F83:U83" si="48">SUM(F10,F52,F72)</f>
        <v>15</v>
      </c>
      <c r="G83" s="130">
        <f t="shared" si="48"/>
        <v>14</v>
      </c>
      <c r="H83" s="130">
        <f t="shared" si="48"/>
        <v>15</v>
      </c>
      <c r="I83" s="130">
        <f t="shared" si="48"/>
        <v>15</v>
      </c>
      <c r="J83" s="130">
        <f t="shared" si="48"/>
        <v>14</v>
      </c>
      <c r="K83" s="130">
        <f t="shared" si="48"/>
        <v>15</v>
      </c>
      <c r="L83" s="130">
        <f t="shared" si="48"/>
        <v>15</v>
      </c>
      <c r="M83" s="130">
        <f t="shared" si="48"/>
        <v>13</v>
      </c>
      <c r="N83" s="130">
        <f t="shared" si="48"/>
        <v>15</v>
      </c>
      <c r="O83" s="130">
        <f t="shared" si="48"/>
        <v>15</v>
      </c>
      <c r="P83" s="130">
        <f t="shared" si="48"/>
        <v>13</v>
      </c>
      <c r="Q83" s="130">
        <f t="shared" si="48"/>
        <v>14</v>
      </c>
      <c r="R83" s="130">
        <f t="shared" si="48"/>
        <v>12</v>
      </c>
      <c r="S83" s="130">
        <f t="shared" si="48"/>
        <v>13</v>
      </c>
      <c r="T83" s="130">
        <f t="shared" si="48"/>
        <v>13</v>
      </c>
      <c r="U83" s="130">
        <f t="shared" si="48"/>
        <v>15</v>
      </c>
      <c r="V83" s="43"/>
      <c r="W83" s="43"/>
      <c r="X83" s="44">
        <f>SUM(F83:U83)</f>
        <v>226</v>
      </c>
      <c r="Y83" s="43"/>
      <c r="Z83" s="46">
        <f>SUM(Z10,Z52,Z72)</f>
        <v>15</v>
      </c>
      <c r="AA83" s="46">
        <f t="shared" ref="AA83:AW83" si="49">SUM(AA10,AA52,AA72)</f>
        <v>15</v>
      </c>
      <c r="AB83" s="46">
        <f t="shared" si="49"/>
        <v>15</v>
      </c>
      <c r="AC83" s="46">
        <f t="shared" si="49"/>
        <v>17</v>
      </c>
      <c r="AD83" s="46">
        <f t="shared" si="49"/>
        <v>17</v>
      </c>
      <c r="AE83" s="46">
        <f t="shared" si="49"/>
        <v>16</v>
      </c>
      <c r="AF83" s="46">
        <f t="shared" si="49"/>
        <v>19</v>
      </c>
      <c r="AG83" s="46">
        <f t="shared" si="49"/>
        <v>16</v>
      </c>
      <c r="AH83" s="46">
        <f t="shared" si="49"/>
        <v>16</v>
      </c>
      <c r="AI83" s="46">
        <f t="shared" si="49"/>
        <v>18</v>
      </c>
      <c r="AJ83" s="46">
        <f t="shared" si="49"/>
        <v>16</v>
      </c>
      <c r="AK83" s="46">
        <f t="shared" si="49"/>
        <v>15</v>
      </c>
      <c r="AL83" s="46">
        <f t="shared" si="49"/>
        <v>16</v>
      </c>
      <c r="AM83" s="46">
        <f t="shared" si="49"/>
        <v>15</v>
      </c>
      <c r="AN83" s="46">
        <f t="shared" si="49"/>
        <v>16</v>
      </c>
      <c r="AO83" s="46">
        <f t="shared" si="49"/>
        <v>16</v>
      </c>
      <c r="AP83" s="46">
        <f t="shared" si="49"/>
        <v>16</v>
      </c>
      <c r="AQ83" s="46">
        <f t="shared" si="49"/>
        <v>16</v>
      </c>
      <c r="AR83" s="46">
        <f t="shared" si="49"/>
        <v>16</v>
      </c>
      <c r="AS83" s="46">
        <f t="shared" si="49"/>
        <v>15</v>
      </c>
      <c r="AT83" s="46">
        <f t="shared" si="49"/>
        <v>15</v>
      </c>
      <c r="AU83" s="46">
        <f t="shared" si="49"/>
        <v>15</v>
      </c>
      <c r="AV83" s="46">
        <f t="shared" si="49"/>
        <v>15</v>
      </c>
      <c r="AW83" s="46">
        <f t="shared" si="49"/>
        <v>16</v>
      </c>
      <c r="AX83" s="43"/>
      <c r="AY83" s="16"/>
      <c r="AZ83" s="17">
        <f t="shared" si="36"/>
        <v>382</v>
      </c>
      <c r="BA83" s="16"/>
      <c r="BB83" s="16"/>
      <c r="BC83" s="30">
        <f>SUM(X83,AZ83)</f>
        <v>608</v>
      </c>
      <c r="BD83" s="13"/>
      <c r="BE83" s="14"/>
    </row>
    <row r="84" spans="1:57" x14ac:dyDescent="0.3">
      <c r="A84" s="249"/>
    </row>
    <row r="85" spans="1:57" x14ac:dyDescent="0.3">
      <c r="A85" s="249"/>
    </row>
    <row r="86" spans="1:57" x14ac:dyDescent="0.3">
      <c r="A86" s="249"/>
    </row>
    <row r="87" spans="1:57" x14ac:dyDescent="0.3">
      <c r="A87" s="249"/>
    </row>
    <row r="88" spans="1:57" x14ac:dyDescent="0.3">
      <c r="A88" s="249"/>
    </row>
    <row r="89" spans="1:57" x14ac:dyDescent="0.3">
      <c r="A89" s="250"/>
    </row>
  </sheetData>
  <mergeCells count="105">
    <mergeCell ref="B81:D81"/>
    <mergeCell ref="B82:D82"/>
    <mergeCell ref="B83:D83"/>
    <mergeCell ref="B47:B48"/>
    <mergeCell ref="C47:C48"/>
    <mergeCell ref="B75:B76"/>
    <mergeCell ref="C75:C76"/>
    <mergeCell ref="B77:B78"/>
    <mergeCell ref="C77:C78"/>
    <mergeCell ref="C51:C52"/>
    <mergeCell ref="B53:B54"/>
    <mergeCell ref="C53:C54"/>
    <mergeCell ref="B55:B56"/>
    <mergeCell ref="C55:C56"/>
    <mergeCell ref="B57:B58"/>
    <mergeCell ref="C57:C58"/>
    <mergeCell ref="B49:B50"/>
    <mergeCell ref="C49:C50"/>
    <mergeCell ref="B59:B60"/>
    <mergeCell ref="C79:C80"/>
    <mergeCell ref="B69:B70"/>
    <mergeCell ref="C69:C70"/>
    <mergeCell ref="B71:B72"/>
    <mergeCell ref="C71:C72"/>
    <mergeCell ref="C27:C28"/>
    <mergeCell ref="B73:B74"/>
    <mergeCell ref="C73:C74"/>
    <mergeCell ref="B41:B42"/>
    <mergeCell ref="C41:C42"/>
    <mergeCell ref="B43:B44"/>
    <mergeCell ref="C43:C44"/>
    <mergeCell ref="B45:B46"/>
    <mergeCell ref="C45:C46"/>
    <mergeCell ref="B35:B36"/>
    <mergeCell ref="C35:C36"/>
    <mergeCell ref="B37:B38"/>
    <mergeCell ref="C37:C38"/>
    <mergeCell ref="B39:B40"/>
    <mergeCell ref="C39:C40"/>
    <mergeCell ref="B65:B66"/>
    <mergeCell ref="C65:C66"/>
    <mergeCell ref="B67:B68"/>
    <mergeCell ref="C67:C68"/>
    <mergeCell ref="C59:C60"/>
    <mergeCell ref="B61:B62"/>
    <mergeCell ref="C61:C62"/>
    <mergeCell ref="B63:B64"/>
    <mergeCell ref="C63:C64"/>
    <mergeCell ref="A9:A89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1:B22"/>
    <mergeCell ref="C21:C22"/>
    <mergeCell ref="B25:B26"/>
    <mergeCell ref="B29:B30"/>
    <mergeCell ref="C29:C30"/>
    <mergeCell ref="B31:B32"/>
    <mergeCell ref="C31:C32"/>
    <mergeCell ref="B33:B34"/>
    <mergeCell ref="C33:C34"/>
    <mergeCell ref="C25:C26"/>
    <mergeCell ref="B27:B28"/>
    <mergeCell ref="BE5:BE8"/>
    <mergeCell ref="F7:W7"/>
    <mergeCell ref="Z7:AU7"/>
    <mergeCell ref="Z5:AU5"/>
    <mergeCell ref="AZ5:AZ8"/>
    <mergeCell ref="BA5:BA8"/>
    <mergeCell ref="Y5:Y8"/>
    <mergeCell ref="B23:B24"/>
    <mergeCell ref="C23:C24"/>
    <mergeCell ref="X4:Y4"/>
    <mergeCell ref="Z4:AB4"/>
    <mergeCell ref="AC4:AF4"/>
    <mergeCell ref="AG4:AJ4"/>
    <mergeCell ref="AK4:AO4"/>
    <mergeCell ref="AP4:AS4"/>
    <mergeCell ref="A2:BE2"/>
    <mergeCell ref="A4:A8"/>
    <mergeCell ref="B4:B8"/>
    <mergeCell ref="C4:C8"/>
    <mergeCell ref="D4:D8"/>
    <mergeCell ref="F4:I4"/>
    <mergeCell ref="J4:N4"/>
    <mergeCell ref="O4:R4"/>
    <mergeCell ref="S4:U4"/>
    <mergeCell ref="V4:W4"/>
    <mergeCell ref="AT4:AX4"/>
    <mergeCell ref="AZ4:BB4"/>
    <mergeCell ref="BC4:BE4"/>
    <mergeCell ref="F5:W5"/>
    <mergeCell ref="X5:X8"/>
    <mergeCell ref="BB5:BB8"/>
    <mergeCell ref="BC5:BC8"/>
    <mergeCell ref="BD5:BD8"/>
  </mergeCells>
  <pageMargins left="0" right="0" top="0" bottom="0" header="0" footer="0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8"/>
  <sheetViews>
    <sheetView topLeftCell="A49" zoomScale="70" zoomScaleNormal="70" workbookViewId="0">
      <selection activeCell="W97" sqref="W97"/>
    </sheetView>
  </sheetViews>
  <sheetFormatPr defaultRowHeight="14.4" x14ac:dyDescent="0.3"/>
  <cols>
    <col min="1" max="1" width="7.88671875" customWidth="1"/>
    <col min="2" max="2" width="11.109375" customWidth="1"/>
    <col min="3" max="3" width="17.6640625" customWidth="1"/>
  </cols>
  <sheetData>
    <row r="1" spans="1:58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 ht="21" x14ac:dyDescent="0.4">
      <c r="A3" s="222" t="s">
        <v>382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</row>
    <row r="4" spans="1:58" ht="15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1:58" ht="15.6" x14ac:dyDescent="0.3">
      <c r="A5" s="223" t="s">
        <v>0</v>
      </c>
      <c r="B5" s="226" t="s">
        <v>1</v>
      </c>
      <c r="C5" s="228" t="s">
        <v>2</v>
      </c>
      <c r="D5" s="228" t="s">
        <v>3</v>
      </c>
      <c r="E5" s="103"/>
      <c r="F5" s="230" t="s">
        <v>201</v>
      </c>
      <c r="G5" s="230"/>
      <c r="H5" s="230"/>
      <c r="I5" s="230"/>
      <c r="J5" s="230" t="s">
        <v>202</v>
      </c>
      <c r="K5" s="230"/>
      <c r="L5" s="230"/>
      <c r="M5" s="230"/>
      <c r="N5" s="230"/>
      <c r="O5" s="230" t="s">
        <v>203</v>
      </c>
      <c r="P5" s="230"/>
      <c r="Q5" s="230"/>
      <c r="R5" s="230"/>
      <c r="S5" s="230" t="s">
        <v>204</v>
      </c>
      <c r="T5" s="230"/>
      <c r="U5" s="230"/>
      <c r="V5" s="230" t="s">
        <v>8</v>
      </c>
      <c r="W5" s="230"/>
      <c r="X5" s="240" t="s">
        <v>9</v>
      </c>
      <c r="Y5" s="240"/>
      <c r="Z5" s="240"/>
      <c r="AA5" s="230" t="s">
        <v>373</v>
      </c>
      <c r="AB5" s="230"/>
      <c r="AC5" s="230"/>
      <c r="AD5" s="230" t="s">
        <v>374</v>
      </c>
      <c r="AE5" s="230"/>
      <c r="AF5" s="230"/>
      <c r="AG5" s="230"/>
      <c r="AH5" s="230" t="s">
        <v>375</v>
      </c>
      <c r="AI5" s="230"/>
      <c r="AJ5" s="230"/>
      <c r="AK5" s="230"/>
      <c r="AL5" s="310" t="s">
        <v>378</v>
      </c>
      <c r="AM5" s="311"/>
      <c r="AN5" s="311"/>
      <c r="AO5" s="311"/>
      <c r="AP5" s="312"/>
      <c r="AQ5" s="230" t="s">
        <v>377</v>
      </c>
      <c r="AR5" s="230"/>
      <c r="AS5" s="230"/>
      <c r="AT5" s="230"/>
      <c r="AU5" s="230" t="s">
        <v>356</v>
      </c>
      <c r="AV5" s="230"/>
      <c r="AW5" s="230"/>
      <c r="AX5" s="230"/>
      <c r="AY5" s="230"/>
      <c r="AZ5" s="100"/>
      <c r="BA5" s="234" t="s">
        <v>10</v>
      </c>
      <c r="BB5" s="234"/>
      <c r="BC5" s="234"/>
      <c r="BD5" s="234" t="s">
        <v>11</v>
      </c>
      <c r="BE5" s="234"/>
      <c r="BF5" s="235"/>
    </row>
    <row r="6" spans="1:58" ht="15.6" x14ac:dyDescent="0.3">
      <c r="A6" s="224"/>
      <c r="B6" s="227"/>
      <c r="C6" s="229"/>
      <c r="D6" s="229"/>
      <c r="E6" s="104"/>
      <c r="F6" s="242" t="s">
        <v>12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1" t="s">
        <v>13</v>
      </c>
      <c r="Y6" s="241" t="s">
        <v>14</v>
      </c>
      <c r="Z6" s="241" t="s">
        <v>15</v>
      </c>
      <c r="AA6" s="242" t="s">
        <v>12</v>
      </c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102"/>
      <c r="AX6" s="102"/>
      <c r="AY6" s="102"/>
      <c r="AZ6" s="4"/>
      <c r="BA6" s="221" t="s">
        <v>13</v>
      </c>
      <c r="BB6" s="221" t="s">
        <v>14</v>
      </c>
      <c r="BC6" s="221" t="s">
        <v>15</v>
      </c>
      <c r="BD6" s="221" t="s">
        <v>13</v>
      </c>
      <c r="BE6" s="221" t="s">
        <v>14</v>
      </c>
      <c r="BF6" s="231" t="s">
        <v>15</v>
      </c>
    </row>
    <row r="7" spans="1:58" ht="31.2" x14ac:dyDescent="0.3">
      <c r="A7" s="224"/>
      <c r="B7" s="227"/>
      <c r="C7" s="229"/>
      <c r="D7" s="229"/>
      <c r="E7" s="36" t="s">
        <v>55</v>
      </c>
      <c r="F7" s="36" t="s">
        <v>164</v>
      </c>
      <c r="G7" s="36" t="s">
        <v>57</v>
      </c>
      <c r="H7" s="36" t="s">
        <v>58</v>
      </c>
      <c r="I7" s="36" t="s">
        <v>59</v>
      </c>
      <c r="J7" s="36" t="s">
        <v>60</v>
      </c>
      <c r="K7" s="36" t="s">
        <v>165</v>
      </c>
      <c r="L7" s="36" t="s">
        <v>166</v>
      </c>
      <c r="M7" s="36" t="s">
        <v>167</v>
      </c>
      <c r="N7" s="36" t="s">
        <v>168</v>
      </c>
      <c r="O7" s="36" t="s">
        <v>169</v>
      </c>
      <c r="P7" s="36" t="s">
        <v>170</v>
      </c>
      <c r="Q7" s="36" t="s">
        <v>171</v>
      </c>
      <c r="R7" s="36" t="s">
        <v>172</v>
      </c>
      <c r="S7" s="36" t="s">
        <v>173</v>
      </c>
      <c r="T7" s="36" t="s">
        <v>174</v>
      </c>
      <c r="U7" s="36" t="s">
        <v>384</v>
      </c>
      <c r="V7" s="140" t="s">
        <v>338</v>
      </c>
      <c r="W7" s="140" t="s">
        <v>339</v>
      </c>
      <c r="X7" s="241"/>
      <c r="Y7" s="241"/>
      <c r="Z7" s="241"/>
      <c r="AA7" s="140" t="s">
        <v>385</v>
      </c>
      <c r="AB7" s="140" t="s">
        <v>386</v>
      </c>
      <c r="AC7" s="140" t="s">
        <v>387</v>
      </c>
      <c r="AD7" s="140" t="s">
        <v>388</v>
      </c>
      <c r="AE7" s="140" t="s">
        <v>389</v>
      </c>
      <c r="AF7" s="140" t="s">
        <v>390</v>
      </c>
      <c r="AG7" s="140" t="s">
        <v>391</v>
      </c>
      <c r="AH7" s="140" t="s">
        <v>392</v>
      </c>
      <c r="AI7" s="140" t="s">
        <v>393</v>
      </c>
      <c r="AJ7" s="140" t="s">
        <v>365</v>
      </c>
      <c r="AK7" s="140" t="s">
        <v>394</v>
      </c>
      <c r="AL7" s="140" t="s">
        <v>395</v>
      </c>
      <c r="AM7" s="140" t="s">
        <v>396</v>
      </c>
      <c r="AN7" s="140" t="s">
        <v>397</v>
      </c>
      <c r="AO7" s="140" t="s">
        <v>398</v>
      </c>
      <c r="AP7" s="140" t="s">
        <v>399</v>
      </c>
      <c r="AQ7" s="140" t="s">
        <v>400</v>
      </c>
      <c r="AR7" s="140" t="s">
        <v>401</v>
      </c>
      <c r="AS7" s="140" t="s">
        <v>402</v>
      </c>
      <c r="AT7" s="140" t="s">
        <v>403</v>
      </c>
      <c r="AU7" s="140" t="s">
        <v>404</v>
      </c>
      <c r="AV7" s="140" t="s">
        <v>405</v>
      </c>
      <c r="AW7" s="140" t="s">
        <v>406</v>
      </c>
      <c r="AX7" s="140" t="s">
        <v>407</v>
      </c>
      <c r="AY7" s="140" t="s">
        <v>408</v>
      </c>
      <c r="AZ7" s="5"/>
      <c r="BA7" s="221"/>
      <c r="BB7" s="221"/>
      <c r="BC7" s="221"/>
      <c r="BD7" s="221"/>
      <c r="BE7" s="221"/>
      <c r="BF7" s="231"/>
    </row>
    <row r="8" spans="1:58" ht="15.6" x14ac:dyDescent="0.3">
      <c r="A8" s="224"/>
      <c r="B8" s="227"/>
      <c r="C8" s="229"/>
      <c r="D8" s="229"/>
      <c r="E8" s="104"/>
      <c r="F8" s="232" t="s">
        <v>18</v>
      </c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41"/>
      <c r="Y8" s="241"/>
      <c r="Z8" s="241"/>
      <c r="AA8" s="298" t="s">
        <v>19</v>
      </c>
      <c r="AB8" s="299"/>
      <c r="AC8" s="299"/>
      <c r="AD8" s="299"/>
      <c r="AE8" s="299"/>
      <c r="AF8" s="299"/>
      <c r="AG8" s="299"/>
      <c r="AH8" s="299"/>
      <c r="AI8" s="299"/>
      <c r="AJ8" s="299"/>
      <c r="AK8" s="299"/>
      <c r="AL8" s="299"/>
      <c r="AM8" s="299"/>
      <c r="AN8" s="299"/>
      <c r="AO8" s="299"/>
      <c r="AP8" s="299"/>
      <c r="AQ8" s="299"/>
      <c r="AR8" s="299"/>
      <c r="AS8" s="299"/>
      <c r="AT8" s="299"/>
      <c r="AU8" s="299"/>
      <c r="AV8" s="300"/>
      <c r="AW8" s="101"/>
      <c r="AX8" s="105"/>
      <c r="AY8" s="105"/>
      <c r="AZ8" s="6"/>
      <c r="BA8" s="221"/>
      <c r="BB8" s="221"/>
      <c r="BC8" s="221"/>
      <c r="BD8" s="221"/>
      <c r="BE8" s="221"/>
      <c r="BF8" s="231"/>
    </row>
    <row r="9" spans="1:58" ht="15.6" x14ac:dyDescent="0.3">
      <c r="A9" s="225"/>
      <c r="B9" s="227"/>
      <c r="C9" s="229"/>
      <c r="D9" s="229"/>
      <c r="E9" s="36">
        <v>1</v>
      </c>
      <c r="F9" s="36">
        <v>2</v>
      </c>
      <c r="G9" s="36">
        <v>3</v>
      </c>
      <c r="H9" s="36">
        <v>4</v>
      </c>
      <c r="I9" s="36">
        <v>5</v>
      </c>
      <c r="J9" s="36">
        <v>6</v>
      </c>
      <c r="K9" s="36">
        <v>7</v>
      </c>
      <c r="L9" s="36">
        <v>8</v>
      </c>
      <c r="M9" s="36">
        <v>9</v>
      </c>
      <c r="N9" s="36">
        <v>10</v>
      </c>
      <c r="O9" s="36">
        <v>11</v>
      </c>
      <c r="P9" s="36">
        <v>12</v>
      </c>
      <c r="Q9" s="36">
        <v>13</v>
      </c>
      <c r="R9" s="36">
        <v>14</v>
      </c>
      <c r="S9" s="36">
        <v>15</v>
      </c>
      <c r="T9" s="36">
        <v>16</v>
      </c>
      <c r="U9" s="36">
        <v>17</v>
      </c>
      <c r="V9" s="36">
        <v>18</v>
      </c>
      <c r="W9" s="36">
        <v>19</v>
      </c>
      <c r="X9" s="241"/>
      <c r="Y9" s="241"/>
      <c r="Z9" s="241"/>
      <c r="AA9" s="37">
        <v>20</v>
      </c>
      <c r="AB9" s="37">
        <v>21</v>
      </c>
      <c r="AC9" s="37">
        <v>22</v>
      </c>
      <c r="AD9" s="37">
        <v>23</v>
      </c>
      <c r="AE9" s="37">
        <v>24</v>
      </c>
      <c r="AF9" s="37">
        <v>25</v>
      </c>
      <c r="AG9" s="37">
        <v>26</v>
      </c>
      <c r="AH9" s="37">
        <v>27</v>
      </c>
      <c r="AI9" s="37">
        <v>28</v>
      </c>
      <c r="AJ9" s="37">
        <v>29</v>
      </c>
      <c r="AK9" s="37">
        <v>30</v>
      </c>
      <c r="AL9" s="37">
        <v>31</v>
      </c>
      <c r="AM9" s="37">
        <v>32</v>
      </c>
      <c r="AN9" s="37">
        <v>33</v>
      </c>
      <c r="AO9" s="37">
        <v>34</v>
      </c>
      <c r="AP9" s="37">
        <v>35</v>
      </c>
      <c r="AQ9" s="37">
        <v>36</v>
      </c>
      <c r="AR9" s="37">
        <v>37</v>
      </c>
      <c r="AS9" s="37">
        <v>38</v>
      </c>
      <c r="AT9" s="37">
        <v>39</v>
      </c>
      <c r="AU9" s="37">
        <v>40</v>
      </c>
      <c r="AV9" s="37">
        <v>41</v>
      </c>
      <c r="AW9" s="37">
        <v>42</v>
      </c>
      <c r="AX9" s="37">
        <v>43</v>
      </c>
      <c r="AY9" s="82">
        <v>44</v>
      </c>
      <c r="AZ9" s="5"/>
      <c r="BA9" s="221"/>
      <c r="BB9" s="221"/>
      <c r="BC9" s="221"/>
      <c r="BD9" s="221"/>
      <c r="BE9" s="221"/>
      <c r="BF9" s="231"/>
    </row>
    <row r="10" spans="1:58" ht="31.2" x14ac:dyDescent="0.3">
      <c r="A10" s="304" t="s">
        <v>323</v>
      </c>
      <c r="B10" s="245" t="s">
        <v>20</v>
      </c>
      <c r="C10" s="251" t="s">
        <v>21</v>
      </c>
      <c r="D10" s="38" t="s">
        <v>22</v>
      </c>
      <c r="E10" s="38">
        <f>SUM(E12,E36,E44)</f>
        <v>36</v>
      </c>
      <c r="F10" s="98">
        <f t="shared" ref="F10:U11" si="0">SUM(F12,F36,F44)</f>
        <v>30</v>
      </c>
      <c r="G10" s="98">
        <f t="shared" si="0"/>
        <v>30</v>
      </c>
      <c r="H10" s="98">
        <f t="shared" si="0"/>
        <v>34</v>
      </c>
      <c r="I10" s="98">
        <f t="shared" si="0"/>
        <v>28</v>
      </c>
      <c r="J10" s="98">
        <f t="shared" si="0"/>
        <v>34</v>
      </c>
      <c r="K10" s="98">
        <f t="shared" si="0"/>
        <v>30</v>
      </c>
      <c r="L10" s="98">
        <f t="shared" si="0"/>
        <v>34</v>
      </c>
      <c r="M10" s="98">
        <f t="shared" si="0"/>
        <v>28</v>
      </c>
      <c r="N10" s="98">
        <f t="shared" si="0"/>
        <v>34</v>
      </c>
      <c r="O10" s="98">
        <f t="shared" si="0"/>
        <v>32</v>
      </c>
      <c r="P10" s="98">
        <f>SUM(P12,P36,P44)</f>
        <v>34</v>
      </c>
      <c r="Q10" s="98">
        <f t="shared" si="0"/>
        <v>30</v>
      </c>
      <c r="R10" s="98">
        <f t="shared" si="0"/>
        <v>34</v>
      </c>
      <c r="S10" s="98">
        <f t="shared" si="0"/>
        <v>30</v>
      </c>
      <c r="T10" s="98">
        <f t="shared" si="0"/>
        <v>34</v>
      </c>
      <c r="U10" s="98">
        <f t="shared" si="0"/>
        <v>0</v>
      </c>
      <c r="V10" s="23" t="s">
        <v>23</v>
      </c>
      <c r="W10" s="23" t="s">
        <v>23</v>
      </c>
      <c r="X10" s="21">
        <f t="shared" ref="X10:X27" si="1">SUM(E10:U10)</f>
        <v>512</v>
      </c>
      <c r="Y10" s="47"/>
      <c r="Z10" s="47"/>
      <c r="AA10" s="21">
        <f>SUM(AA12,AA36,AA44)</f>
        <v>20</v>
      </c>
      <c r="AB10" s="21">
        <f t="shared" ref="AB10:AW10" si="2">SUM(AB12,AB36,AB44)</f>
        <v>28</v>
      </c>
      <c r="AC10" s="21">
        <f t="shared" si="2"/>
        <v>20</v>
      </c>
      <c r="AD10" s="21">
        <f t="shared" si="2"/>
        <v>24</v>
      </c>
      <c r="AE10" s="21">
        <f t="shared" si="2"/>
        <v>26</v>
      </c>
      <c r="AF10" s="21">
        <f t="shared" si="2"/>
        <v>24</v>
      </c>
      <c r="AG10" s="21">
        <f t="shared" si="2"/>
        <v>22</v>
      </c>
      <c r="AH10" s="21">
        <f t="shared" si="2"/>
        <v>28</v>
      </c>
      <c r="AI10" s="21">
        <f t="shared" si="2"/>
        <v>22</v>
      </c>
      <c r="AJ10" s="21">
        <f t="shared" si="2"/>
        <v>26</v>
      </c>
      <c r="AK10" s="21">
        <f t="shared" si="2"/>
        <v>26</v>
      </c>
      <c r="AL10" s="21">
        <f t="shared" si="2"/>
        <v>24</v>
      </c>
      <c r="AM10" s="21">
        <f t="shared" si="2"/>
        <v>18</v>
      </c>
      <c r="AN10" s="21">
        <f t="shared" si="2"/>
        <v>32</v>
      </c>
      <c r="AO10" s="21">
        <f t="shared" si="2"/>
        <v>20</v>
      </c>
      <c r="AP10" s="21">
        <f t="shared" si="2"/>
        <v>28</v>
      </c>
      <c r="AQ10" s="21">
        <f t="shared" si="2"/>
        <v>22</v>
      </c>
      <c r="AR10" s="21">
        <f t="shared" si="2"/>
        <v>24</v>
      </c>
      <c r="AS10" s="21">
        <f t="shared" si="2"/>
        <v>26</v>
      </c>
      <c r="AT10" s="21">
        <f t="shared" si="2"/>
        <v>32</v>
      </c>
      <c r="AU10" s="21">
        <f t="shared" si="2"/>
        <v>0</v>
      </c>
      <c r="AV10" s="21">
        <f t="shared" si="2"/>
        <v>0</v>
      </c>
      <c r="AW10" s="21">
        <f t="shared" si="2"/>
        <v>0</v>
      </c>
      <c r="AX10" s="31"/>
      <c r="AY10" s="98"/>
      <c r="AZ10" s="27" t="s">
        <v>23</v>
      </c>
      <c r="BA10" s="17">
        <f t="shared" ref="BA10:BA43" si="3">SUM(AA10:AX10)</f>
        <v>492</v>
      </c>
      <c r="BB10" s="7"/>
      <c r="BC10" s="7"/>
      <c r="BD10" s="28">
        <f>SUM(X10,BA10)</f>
        <v>1004</v>
      </c>
      <c r="BE10" s="19"/>
      <c r="BF10" s="20"/>
    </row>
    <row r="11" spans="1:58" ht="31.2" x14ac:dyDescent="0.3">
      <c r="A11" s="249"/>
      <c r="B11" s="245"/>
      <c r="C11" s="251"/>
      <c r="D11" s="38" t="s">
        <v>24</v>
      </c>
      <c r="E11" s="38">
        <f>SUM(E13,E37,E45)</f>
        <v>15</v>
      </c>
      <c r="F11" s="21">
        <f t="shared" si="0"/>
        <v>15</v>
      </c>
      <c r="G11" s="21">
        <f t="shared" si="0"/>
        <v>16</v>
      </c>
      <c r="H11" s="21">
        <f t="shared" si="0"/>
        <v>16</v>
      </c>
      <c r="I11" s="21">
        <f t="shared" si="0"/>
        <v>17</v>
      </c>
      <c r="J11" s="21">
        <f t="shared" si="0"/>
        <v>17</v>
      </c>
      <c r="K11" s="21">
        <f t="shared" si="0"/>
        <v>18</v>
      </c>
      <c r="L11" s="21">
        <f t="shared" si="0"/>
        <v>16</v>
      </c>
      <c r="M11" s="21">
        <f t="shared" si="0"/>
        <v>16</v>
      </c>
      <c r="N11" s="21">
        <f t="shared" si="0"/>
        <v>15</v>
      </c>
      <c r="O11" s="21">
        <f t="shared" si="0"/>
        <v>17</v>
      </c>
      <c r="P11" s="21">
        <f t="shared" si="0"/>
        <v>16</v>
      </c>
      <c r="Q11" s="21">
        <f t="shared" si="0"/>
        <v>18</v>
      </c>
      <c r="R11" s="21">
        <f t="shared" si="0"/>
        <v>17</v>
      </c>
      <c r="S11" s="21">
        <f t="shared" si="0"/>
        <v>16</v>
      </c>
      <c r="T11" s="21">
        <f t="shared" si="0"/>
        <v>17</v>
      </c>
      <c r="U11" s="21">
        <f t="shared" si="0"/>
        <v>0</v>
      </c>
      <c r="V11" s="23" t="s">
        <v>23</v>
      </c>
      <c r="W11" s="23" t="s">
        <v>23</v>
      </c>
      <c r="X11" s="21">
        <f t="shared" si="1"/>
        <v>262</v>
      </c>
      <c r="Y11" s="48"/>
      <c r="Z11" s="48"/>
      <c r="AA11" s="21">
        <f>SUM(AA13,AA37,AA45)</f>
        <v>14</v>
      </c>
      <c r="AB11" s="21">
        <f t="shared" ref="AB11:AW11" si="4">SUM(AB13,AB37,AB45)</f>
        <v>11</v>
      </c>
      <c r="AC11" s="21">
        <f t="shared" si="4"/>
        <v>15</v>
      </c>
      <c r="AD11" s="21">
        <f t="shared" si="4"/>
        <v>11</v>
      </c>
      <c r="AE11" s="21">
        <f t="shared" si="4"/>
        <v>15</v>
      </c>
      <c r="AF11" s="21">
        <f t="shared" si="4"/>
        <v>10</v>
      </c>
      <c r="AG11" s="21">
        <f t="shared" si="4"/>
        <v>15</v>
      </c>
      <c r="AH11" s="21">
        <f t="shared" si="4"/>
        <v>8</v>
      </c>
      <c r="AI11" s="21">
        <f t="shared" si="4"/>
        <v>14</v>
      </c>
      <c r="AJ11" s="21">
        <f t="shared" si="4"/>
        <v>11</v>
      </c>
      <c r="AK11" s="21">
        <f t="shared" si="4"/>
        <v>10</v>
      </c>
      <c r="AL11" s="21">
        <f t="shared" si="4"/>
        <v>11</v>
      </c>
      <c r="AM11" s="21">
        <f t="shared" si="4"/>
        <v>10</v>
      </c>
      <c r="AN11" s="21">
        <f t="shared" si="4"/>
        <v>12</v>
      </c>
      <c r="AO11" s="21">
        <f t="shared" si="4"/>
        <v>12</v>
      </c>
      <c r="AP11" s="21">
        <f t="shared" si="4"/>
        <v>12</v>
      </c>
      <c r="AQ11" s="21">
        <f t="shared" si="4"/>
        <v>12</v>
      </c>
      <c r="AR11" s="21">
        <f t="shared" si="4"/>
        <v>13</v>
      </c>
      <c r="AS11" s="21">
        <f t="shared" si="4"/>
        <v>15</v>
      </c>
      <c r="AT11" s="21">
        <f t="shared" si="4"/>
        <v>15</v>
      </c>
      <c r="AU11" s="21">
        <f t="shared" si="4"/>
        <v>0</v>
      </c>
      <c r="AV11" s="21">
        <f t="shared" si="4"/>
        <v>0</v>
      </c>
      <c r="AW11" s="21">
        <f t="shared" si="4"/>
        <v>0</v>
      </c>
      <c r="AX11" s="31"/>
      <c r="AY11" s="21"/>
      <c r="AZ11" s="24" t="s">
        <v>23</v>
      </c>
      <c r="BA11" s="17">
        <f t="shared" si="3"/>
        <v>246</v>
      </c>
      <c r="BB11" s="8"/>
      <c r="BC11" s="8"/>
      <c r="BD11" s="28">
        <f>SUM(AA11:AX11)</f>
        <v>246</v>
      </c>
      <c r="BE11" s="19"/>
      <c r="BF11" s="20"/>
    </row>
    <row r="12" spans="1:58" ht="31.2" x14ac:dyDescent="0.3">
      <c r="A12" s="249"/>
      <c r="B12" s="252" t="s">
        <v>25</v>
      </c>
      <c r="C12" s="305" t="s">
        <v>26</v>
      </c>
      <c r="D12" s="57" t="s">
        <v>22</v>
      </c>
      <c r="E12" s="58">
        <f>SUM(E14,E16,E18,E20,E22,E24,E26,E28,E30,E32,E34)</f>
        <v>26</v>
      </c>
      <c r="F12" s="58">
        <f t="shared" ref="F12:U12" si="5">SUM(F14,F16,F18,F20,F22,F24,F26,F28,F30,F32,F34)</f>
        <v>20</v>
      </c>
      <c r="G12" s="58">
        <f t="shared" si="5"/>
        <v>26</v>
      </c>
      <c r="H12" s="58">
        <f t="shared" si="5"/>
        <v>20</v>
      </c>
      <c r="I12" s="58">
        <f t="shared" si="5"/>
        <v>26</v>
      </c>
      <c r="J12" s="58">
        <f t="shared" si="5"/>
        <v>20</v>
      </c>
      <c r="K12" s="58">
        <f t="shared" si="5"/>
        <v>26</v>
      </c>
      <c r="L12" s="58">
        <f t="shared" si="5"/>
        <v>20</v>
      </c>
      <c r="M12" s="58">
        <f t="shared" si="5"/>
        <v>24</v>
      </c>
      <c r="N12" s="58">
        <f t="shared" si="5"/>
        <v>22</v>
      </c>
      <c r="O12" s="58">
        <f t="shared" si="5"/>
        <v>24</v>
      </c>
      <c r="P12" s="58">
        <f t="shared" si="5"/>
        <v>22</v>
      </c>
      <c r="Q12" s="58">
        <f t="shared" si="5"/>
        <v>26</v>
      </c>
      <c r="R12" s="58">
        <f t="shared" si="5"/>
        <v>20</v>
      </c>
      <c r="S12" s="58">
        <f t="shared" si="5"/>
        <v>26</v>
      </c>
      <c r="T12" s="58">
        <f t="shared" si="5"/>
        <v>20</v>
      </c>
      <c r="U12" s="58">
        <f t="shared" si="5"/>
        <v>0</v>
      </c>
      <c r="V12" s="23" t="s">
        <v>23</v>
      </c>
      <c r="W12" s="23" t="s">
        <v>23</v>
      </c>
      <c r="X12" s="58">
        <f t="shared" si="1"/>
        <v>368</v>
      </c>
      <c r="Y12" s="58"/>
      <c r="Z12" s="58"/>
      <c r="AA12" s="58">
        <f>SUM(AA14,AA16,AA18,AA20,AA22,AA24,AA26,AA28,AA30,AA32,AA34)</f>
        <v>12</v>
      </c>
      <c r="AB12" s="58">
        <f t="shared" ref="AB12:AX12" si="6">SUM(AB14,AB16,AB18,AB20,AB22,AB24,AB26,AB28,AB30,AB32,AB34)</f>
        <v>16</v>
      </c>
      <c r="AC12" s="58">
        <f t="shared" si="6"/>
        <v>12</v>
      </c>
      <c r="AD12" s="58">
        <f t="shared" si="6"/>
        <v>12</v>
      </c>
      <c r="AE12" s="58">
        <f t="shared" si="6"/>
        <v>18</v>
      </c>
      <c r="AF12" s="58">
        <f t="shared" si="6"/>
        <v>12</v>
      </c>
      <c r="AG12" s="58">
        <f t="shared" si="6"/>
        <v>14</v>
      </c>
      <c r="AH12" s="58">
        <f t="shared" si="6"/>
        <v>16</v>
      </c>
      <c r="AI12" s="58">
        <f t="shared" si="6"/>
        <v>14</v>
      </c>
      <c r="AJ12" s="58">
        <f t="shared" si="6"/>
        <v>14</v>
      </c>
      <c r="AK12" s="58">
        <f t="shared" si="6"/>
        <v>18</v>
      </c>
      <c r="AL12" s="58">
        <f t="shared" si="6"/>
        <v>12</v>
      </c>
      <c r="AM12" s="58">
        <f t="shared" si="6"/>
        <v>10</v>
      </c>
      <c r="AN12" s="58">
        <f t="shared" si="6"/>
        <v>20</v>
      </c>
      <c r="AO12" s="58">
        <f t="shared" si="6"/>
        <v>12</v>
      </c>
      <c r="AP12" s="58">
        <f t="shared" si="6"/>
        <v>16</v>
      </c>
      <c r="AQ12" s="58">
        <f t="shared" si="6"/>
        <v>14</v>
      </c>
      <c r="AR12" s="58">
        <f t="shared" si="6"/>
        <v>16</v>
      </c>
      <c r="AS12" s="58">
        <f t="shared" si="6"/>
        <v>14</v>
      </c>
      <c r="AT12" s="58">
        <f t="shared" si="6"/>
        <v>20</v>
      </c>
      <c r="AU12" s="58">
        <f t="shared" si="6"/>
        <v>0</v>
      </c>
      <c r="AV12" s="58">
        <f t="shared" si="6"/>
        <v>0</v>
      </c>
      <c r="AW12" s="58">
        <f t="shared" si="6"/>
        <v>0</v>
      </c>
      <c r="AX12" s="58">
        <f t="shared" si="6"/>
        <v>0</v>
      </c>
      <c r="AY12" s="56"/>
      <c r="AZ12" s="22" t="s">
        <v>23</v>
      </c>
      <c r="BA12" s="66">
        <f t="shared" si="3"/>
        <v>292</v>
      </c>
      <c r="BB12" s="22"/>
      <c r="BC12" s="22"/>
      <c r="BD12" s="28">
        <f>SUM(X12,BA12)</f>
        <v>660</v>
      </c>
      <c r="BE12" s="19"/>
      <c r="BF12" s="20"/>
    </row>
    <row r="13" spans="1:58" ht="31.2" x14ac:dyDescent="0.3">
      <c r="A13" s="249"/>
      <c r="B13" s="252"/>
      <c r="C13" s="305"/>
      <c r="D13" s="58" t="s">
        <v>24</v>
      </c>
      <c r="E13" s="58">
        <f>SUM(E15,E17,E19,E21,E23,E25,E27,E29,E31,E33,E35)</f>
        <v>10</v>
      </c>
      <c r="F13" s="58">
        <f t="shared" ref="F13:U13" si="7">SUM(F15,F17,F19,F21,F23,F25,F27,F29,F31,F33,F35)</f>
        <v>11</v>
      </c>
      <c r="G13" s="58">
        <f t="shared" si="7"/>
        <v>13</v>
      </c>
      <c r="H13" s="58">
        <f t="shared" si="7"/>
        <v>12</v>
      </c>
      <c r="I13" s="58">
        <f t="shared" si="7"/>
        <v>14</v>
      </c>
      <c r="J13" s="58">
        <f t="shared" si="7"/>
        <v>13</v>
      </c>
      <c r="K13" s="58">
        <f t="shared" si="7"/>
        <v>13</v>
      </c>
      <c r="L13" s="58">
        <f t="shared" si="7"/>
        <v>10</v>
      </c>
      <c r="M13" s="58">
        <f t="shared" si="7"/>
        <v>11</v>
      </c>
      <c r="N13" s="58">
        <f t="shared" si="7"/>
        <v>10</v>
      </c>
      <c r="O13" s="58">
        <f t="shared" si="7"/>
        <v>12</v>
      </c>
      <c r="P13" s="58">
        <f t="shared" si="7"/>
        <v>12</v>
      </c>
      <c r="Q13" s="58">
        <f t="shared" si="7"/>
        <v>14</v>
      </c>
      <c r="R13" s="58">
        <f t="shared" si="7"/>
        <v>13</v>
      </c>
      <c r="S13" s="58">
        <f t="shared" si="7"/>
        <v>11</v>
      </c>
      <c r="T13" s="58">
        <f t="shared" si="7"/>
        <v>13</v>
      </c>
      <c r="U13" s="58">
        <f t="shared" si="7"/>
        <v>0</v>
      </c>
      <c r="V13" s="23" t="s">
        <v>23</v>
      </c>
      <c r="W13" s="23" t="s">
        <v>23</v>
      </c>
      <c r="X13" s="58">
        <f t="shared" si="1"/>
        <v>192</v>
      </c>
      <c r="Y13" s="58"/>
      <c r="Z13" s="58"/>
      <c r="AA13" s="61">
        <f>SUM(AA15,AA17,AA19,AA21,AA23,AA25,AA27,AA29,AA31,AA33,AA35)</f>
        <v>9</v>
      </c>
      <c r="AB13" s="61">
        <f>SUM(AB15,AB17,AB19,AB21,AB23,AB25,AB27,AB29,AB31,AB33,AB35)</f>
        <v>7</v>
      </c>
      <c r="AC13" s="58">
        <f t="shared" ref="AC13:AM13" si="8">SUM(AC15,AC17,AC19,AC21,AC23,AC25,AC27,AC29,AC31,AC33,AC35)</f>
        <v>9</v>
      </c>
      <c r="AD13" s="58">
        <f t="shared" si="8"/>
        <v>7</v>
      </c>
      <c r="AE13" s="58">
        <f t="shared" si="8"/>
        <v>9</v>
      </c>
      <c r="AF13" s="58">
        <f t="shared" si="8"/>
        <v>6</v>
      </c>
      <c r="AG13" s="58">
        <f t="shared" si="8"/>
        <v>9</v>
      </c>
      <c r="AH13" s="58">
        <f t="shared" si="8"/>
        <v>5</v>
      </c>
      <c r="AI13" s="58">
        <f t="shared" si="8"/>
        <v>8</v>
      </c>
      <c r="AJ13" s="58">
        <f t="shared" si="8"/>
        <v>7</v>
      </c>
      <c r="AK13" s="58">
        <f t="shared" si="8"/>
        <v>6</v>
      </c>
      <c r="AL13" s="58">
        <f t="shared" si="8"/>
        <v>5</v>
      </c>
      <c r="AM13" s="58">
        <f t="shared" si="8"/>
        <v>6</v>
      </c>
      <c r="AN13" s="58">
        <f>SUM(AN15,AN17,AN19,AN21,AN23,AN25,AN27,AN29,AN31,AN33,AN35)</f>
        <v>6</v>
      </c>
      <c r="AO13" s="58">
        <f>SUM(AO15,AO17,AO19,AO21,AO23,AO25,AO27,AO29,AO31,AO33,AO35)</f>
        <v>8</v>
      </c>
      <c r="AP13" s="58">
        <f>SUM(AP15,AP17,AP19,AP21,AP23,AP25,AP27,AP29,AP31,AP33,AP35)</f>
        <v>6</v>
      </c>
      <c r="AQ13" s="58">
        <f>SUM(AQ15,AQ17,AQ19,AQ21,AQ23,AQ25,AQ27,AQ29,AQ31,AQ33,AQ35)</f>
        <v>6</v>
      </c>
      <c r="AR13" s="58">
        <f t="shared" ref="AR13:AV13" si="9">SUM(AR15,AR17,AR19,AR21,AR23,AR25,AR27,AR29,AR31,AR33,AR35)</f>
        <v>9</v>
      </c>
      <c r="AS13" s="58">
        <f t="shared" si="9"/>
        <v>9</v>
      </c>
      <c r="AT13" s="58">
        <f t="shared" si="9"/>
        <v>9</v>
      </c>
      <c r="AU13" s="58">
        <f t="shared" si="9"/>
        <v>0</v>
      </c>
      <c r="AV13" s="58">
        <f t="shared" si="9"/>
        <v>0</v>
      </c>
      <c r="AW13" s="58"/>
      <c r="AX13" s="31"/>
      <c r="AY13" s="56"/>
      <c r="AZ13" s="22" t="s">
        <v>23</v>
      </c>
      <c r="BA13" s="66">
        <f t="shared" si="3"/>
        <v>146</v>
      </c>
      <c r="BB13" s="10"/>
      <c r="BC13" s="10"/>
      <c r="BD13" s="28"/>
      <c r="BE13" s="19"/>
      <c r="BF13" s="20"/>
    </row>
    <row r="14" spans="1:58" ht="31.2" x14ac:dyDescent="0.3">
      <c r="A14" s="249"/>
      <c r="B14" s="245" t="s">
        <v>75</v>
      </c>
      <c r="C14" s="346" t="s">
        <v>27</v>
      </c>
      <c r="D14" s="141" t="s">
        <v>22</v>
      </c>
      <c r="E14" s="142">
        <v>2</v>
      </c>
      <c r="F14" s="142"/>
      <c r="G14" s="142">
        <v>2</v>
      </c>
      <c r="H14" s="142"/>
      <c r="I14" s="142">
        <v>2</v>
      </c>
      <c r="J14" s="142"/>
      <c r="K14" s="142">
        <v>2</v>
      </c>
      <c r="L14" s="142"/>
      <c r="M14" s="142">
        <v>2</v>
      </c>
      <c r="N14" s="142"/>
      <c r="O14" s="142">
        <v>2</v>
      </c>
      <c r="P14" s="142"/>
      <c r="Q14" s="142">
        <v>2</v>
      </c>
      <c r="R14" s="142"/>
      <c r="S14" s="142">
        <v>2</v>
      </c>
      <c r="T14" s="142"/>
      <c r="U14" s="142"/>
      <c r="V14" s="23" t="s">
        <v>23</v>
      </c>
      <c r="W14" s="23" t="s">
        <v>23</v>
      </c>
      <c r="X14" s="142">
        <f t="shared" si="1"/>
        <v>16</v>
      </c>
      <c r="Y14" s="60"/>
      <c r="Z14" s="60"/>
      <c r="AA14" s="142">
        <v>2</v>
      </c>
      <c r="AB14" s="142"/>
      <c r="AC14" s="142">
        <v>2</v>
      </c>
      <c r="AD14" s="142"/>
      <c r="AE14" s="142">
        <v>2</v>
      </c>
      <c r="AF14" s="142"/>
      <c r="AG14" s="142">
        <v>2</v>
      </c>
      <c r="AH14" s="142"/>
      <c r="AI14" s="142">
        <v>2</v>
      </c>
      <c r="AJ14" s="142"/>
      <c r="AK14" s="142">
        <v>2</v>
      </c>
      <c r="AL14" s="142"/>
      <c r="AM14" s="142">
        <v>2</v>
      </c>
      <c r="AN14" s="142"/>
      <c r="AO14" s="142">
        <v>2</v>
      </c>
      <c r="AP14" s="142"/>
      <c r="AQ14" s="142">
        <v>2</v>
      </c>
      <c r="AR14" s="142"/>
      <c r="AS14" s="142">
        <v>2</v>
      </c>
      <c r="AT14" s="142"/>
      <c r="AU14" s="142"/>
      <c r="AV14" s="142"/>
      <c r="AW14" s="142"/>
      <c r="AX14" s="31"/>
      <c r="AY14" s="60"/>
      <c r="AZ14" s="22" t="s">
        <v>23</v>
      </c>
      <c r="BA14" s="71">
        <f t="shared" si="3"/>
        <v>20</v>
      </c>
      <c r="BB14" s="18"/>
      <c r="BC14" s="18"/>
      <c r="BD14" s="28">
        <f>SUM(X14,BA14)</f>
        <v>36</v>
      </c>
      <c r="BE14" s="19"/>
      <c r="BF14" s="20"/>
    </row>
    <row r="15" spans="1:58" ht="31.2" x14ac:dyDescent="0.3">
      <c r="A15" s="249"/>
      <c r="B15" s="245"/>
      <c r="C15" s="347"/>
      <c r="D15" s="34" t="s">
        <v>24</v>
      </c>
      <c r="E15" s="34"/>
      <c r="F15" s="34">
        <v>1</v>
      </c>
      <c r="G15" s="34">
        <v>1</v>
      </c>
      <c r="H15" s="34">
        <v>1</v>
      </c>
      <c r="I15" s="34">
        <v>1</v>
      </c>
      <c r="J15" s="34">
        <v>1</v>
      </c>
      <c r="K15" s="34"/>
      <c r="L15" s="34"/>
      <c r="M15" s="34"/>
      <c r="N15" s="34">
        <v>1</v>
      </c>
      <c r="O15" s="34">
        <v>1</v>
      </c>
      <c r="P15" s="34">
        <v>1</v>
      </c>
      <c r="Q15" s="34">
        <v>1</v>
      </c>
      <c r="R15" s="34">
        <v>1</v>
      </c>
      <c r="S15" s="34"/>
      <c r="T15" s="34"/>
      <c r="U15" s="34"/>
      <c r="V15" s="23" t="s">
        <v>23</v>
      </c>
      <c r="W15" s="23" t="s">
        <v>23</v>
      </c>
      <c r="X15" s="15">
        <f t="shared" si="1"/>
        <v>10</v>
      </c>
      <c r="Y15" s="11"/>
      <c r="Z15" s="11"/>
      <c r="AA15" s="11">
        <v>1</v>
      </c>
      <c r="AB15" s="11"/>
      <c r="AC15" s="34">
        <v>1</v>
      </c>
      <c r="AD15" s="34"/>
      <c r="AE15" s="34">
        <v>1</v>
      </c>
      <c r="AF15" s="34"/>
      <c r="AG15" s="34">
        <v>1</v>
      </c>
      <c r="AH15" s="34"/>
      <c r="AI15" s="34">
        <v>1</v>
      </c>
      <c r="AJ15" s="34"/>
      <c r="AK15" s="34"/>
      <c r="AL15" s="34"/>
      <c r="AM15" s="34"/>
      <c r="AN15" s="34"/>
      <c r="AO15" s="34">
        <v>1</v>
      </c>
      <c r="AP15" s="34"/>
      <c r="AQ15" s="34">
        <v>1</v>
      </c>
      <c r="AR15" s="34">
        <v>1</v>
      </c>
      <c r="AS15" s="34">
        <v>1</v>
      </c>
      <c r="AT15" s="34">
        <v>1</v>
      </c>
      <c r="AU15" s="34"/>
      <c r="AV15" s="15"/>
      <c r="AW15" s="15"/>
      <c r="AX15" s="31"/>
      <c r="AY15" s="34"/>
      <c r="AZ15" s="22" t="s">
        <v>23</v>
      </c>
      <c r="BA15" s="67">
        <f t="shared" si="3"/>
        <v>10</v>
      </c>
      <c r="BB15" s="10"/>
      <c r="BC15" s="10"/>
      <c r="BD15" s="28"/>
      <c r="BE15" s="19"/>
      <c r="BF15" s="20"/>
    </row>
    <row r="16" spans="1:58" ht="31.2" x14ac:dyDescent="0.3">
      <c r="A16" s="249"/>
      <c r="B16" s="245" t="s">
        <v>76</v>
      </c>
      <c r="C16" s="346" t="s">
        <v>28</v>
      </c>
      <c r="D16" s="141" t="s">
        <v>22</v>
      </c>
      <c r="E16" s="142">
        <v>2</v>
      </c>
      <c r="F16" s="142">
        <v>2</v>
      </c>
      <c r="G16" s="142">
        <v>2</v>
      </c>
      <c r="H16" s="142">
        <v>2</v>
      </c>
      <c r="I16" s="142">
        <v>2</v>
      </c>
      <c r="J16" s="142">
        <v>2</v>
      </c>
      <c r="K16" s="142">
        <v>2</v>
      </c>
      <c r="L16" s="142">
        <v>2</v>
      </c>
      <c r="M16" s="142">
        <v>2</v>
      </c>
      <c r="N16" s="142">
        <v>2</v>
      </c>
      <c r="O16" s="142">
        <v>2</v>
      </c>
      <c r="P16" s="142">
        <v>2</v>
      </c>
      <c r="Q16" s="142">
        <v>2</v>
      </c>
      <c r="R16" s="142">
        <v>2</v>
      </c>
      <c r="S16" s="142">
        <v>2</v>
      </c>
      <c r="T16" s="142">
        <v>2</v>
      </c>
      <c r="U16" s="142"/>
      <c r="V16" s="23" t="s">
        <v>23</v>
      </c>
      <c r="W16" s="23" t="s">
        <v>23</v>
      </c>
      <c r="X16" s="142">
        <f t="shared" si="1"/>
        <v>32</v>
      </c>
      <c r="Y16" s="60"/>
      <c r="Z16" s="60"/>
      <c r="AA16" s="142">
        <v>2</v>
      </c>
      <c r="AB16" s="142">
        <v>4</v>
      </c>
      <c r="AC16" s="142">
        <v>2</v>
      </c>
      <c r="AD16" s="142">
        <v>2</v>
      </c>
      <c r="AE16" s="142">
        <v>4</v>
      </c>
      <c r="AF16" s="142">
        <v>2</v>
      </c>
      <c r="AG16" s="142">
        <v>2</v>
      </c>
      <c r="AH16" s="142">
        <v>4</v>
      </c>
      <c r="AI16" s="142">
        <v>4</v>
      </c>
      <c r="AJ16" s="142">
        <v>4</v>
      </c>
      <c r="AK16" s="142">
        <v>4</v>
      </c>
      <c r="AL16" s="142">
        <v>2</v>
      </c>
      <c r="AM16" s="142">
        <v>2</v>
      </c>
      <c r="AN16" s="142">
        <v>4</v>
      </c>
      <c r="AO16" s="142">
        <v>2</v>
      </c>
      <c r="AP16" s="142">
        <v>4</v>
      </c>
      <c r="AQ16" s="142">
        <v>4</v>
      </c>
      <c r="AR16" s="142">
        <v>2</v>
      </c>
      <c r="AS16" s="142">
        <v>2</v>
      </c>
      <c r="AT16" s="142">
        <v>4</v>
      </c>
      <c r="AU16" s="142"/>
      <c r="AV16" s="142"/>
      <c r="AW16" s="142"/>
      <c r="AX16" s="31"/>
      <c r="AY16" s="60"/>
      <c r="AZ16" s="22" t="s">
        <v>23</v>
      </c>
      <c r="BA16" s="71">
        <f t="shared" si="3"/>
        <v>60</v>
      </c>
      <c r="BB16" s="18"/>
      <c r="BC16" s="18"/>
      <c r="BD16" s="28">
        <f>SUM(X16,BA16)</f>
        <v>92</v>
      </c>
      <c r="BE16" s="19"/>
      <c r="BF16" s="20"/>
    </row>
    <row r="17" spans="1:58" ht="31.2" x14ac:dyDescent="0.3">
      <c r="A17" s="249"/>
      <c r="B17" s="245"/>
      <c r="C17" s="347"/>
      <c r="D17" s="34" t="s">
        <v>24</v>
      </c>
      <c r="E17" s="34">
        <v>1</v>
      </c>
      <c r="F17" s="34">
        <v>1</v>
      </c>
      <c r="G17" s="34">
        <v>1</v>
      </c>
      <c r="H17" s="34">
        <v>1</v>
      </c>
      <c r="I17" s="34">
        <v>1</v>
      </c>
      <c r="J17" s="34">
        <v>1</v>
      </c>
      <c r="K17" s="34">
        <v>1</v>
      </c>
      <c r="L17" s="34">
        <v>1</v>
      </c>
      <c r="M17" s="34">
        <v>1</v>
      </c>
      <c r="N17" s="34">
        <v>1</v>
      </c>
      <c r="O17" s="34">
        <v>1</v>
      </c>
      <c r="P17" s="34">
        <v>1</v>
      </c>
      <c r="Q17" s="34">
        <v>1</v>
      </c>
      <c r="R17" s="34">
        <v>1</v>
      </c>
      <c r="S17" s="34">
        <v>1</v>
      </c>
      <c r="T17" s="34">
        <v>1</v>
      </c>
      <c r="U17" s="34"/>
      <c r="V17" s="23" t="s">
        <v>23</v>
      </c>
      <c r="W17" s="23" t="s">
        <v>23</v>
      </c>
      <c r="X17" s="15">
        <f t="shared" si="1"/>
        <v>16</v>
      </c>
      <c r="Y17" s="11"/>
      <c r="Z17" s="11"/>
      <c r="AA17" s="45">
        <v>2</v>
      </c>
      <c r="AB17" s="45"/>
      <c r="AC17" s="34">
        <v>2</v>
      </c>
      <c r="AD17" s="34"/>
      <c r="AE17" s="34">
        <v>2</v>
      </c>
      <c r="AF17" s="34"/>
      <c r="AG17" s="34">
        <v>2</v>
      </c>
      <c r="AH17" s="34"/>
      <c r="AI17" s="34">
        <v>2</v>
      </c>
      <c r="AJ17" s="34">
        <v>2</v>
      </c>
      <c r="AK17" s="34">
        <v>2</v>
      </c>
      <c r="AL17" s="34">
        <v>1</v>
      </c>
      <c r="AM17" s="34">
        <v>2</v>
      </c>
      <c r="AN17" s="34">
        <v>1</v>
      </c>
      <c r="AO17" s="34">
        <v>2</v>
      </c>
      <c r="AP17" s="34">
        <v>1</v>
      </c>
      <c r="AQ17" s="34">
        <v>2</v>
      </c>
      <c r="AR17" s="34">
        <v>2</v>
      </c>
      <c r="AS17" s="34">
        <v>2</v>
      </c>
      <c r="AT17" s="34">
        <v>2</v>
      </c>
      <c r="AU17" s="34"/>
      <c r="AV17" s="15"/>
      <c r="AW17" s="15"/>
      <c r="AX17" s="31"/>
      <c r="AY17" s="34"/>
      <c r="AZ17" s="22" t="s">
        <v>23</v>
      </c>
      <c r="BA17" s="67">
        <f t="shared" si="3"/>
        <v>29</v>
      </c>
      <c r="BB17" s="10"/>
      <c r="BC17" s="10"/>
      <c r="BD17" s="28"/>
      <c r="BE17" s="19"/>
      <c r="BF17" s="20"/>
    </row>
    <row r="18" spans="1:58" ht="31.2" x14ac:dyDescent="0.3">
      <c r="A18" s="249"/>
      <c r="B18" s="245" t="s">
        <v>77</v>
      </c>
      <c r="C18" s="346" t="s">
        <v>29</v>
      </c>
      <c r="D18" s="141" t="s">
        <v>22</v>
      </c>
      <c r="E18" s="142">
        <v>4</v>
      </c>
      <c r="F18" s="142">
        <v>2</v>
      </c>
      <c r="G18" s="142">
        <v>4</v>
      </c>
      <c r="H18" s="142">
        <v>2</v>
      </c>
      <c r="I18" s="142">
        <v>4</v>
      </c>
      <c r="J18" s="142">
        <v>2</v>
      </c>
      <c r="K18" s="142">
        <v>4</v>
      </c>
      <c r="L18" s="142">
        <v>2</v>
      </c>
      <c r="M18" s="142">
        <v>4</v>
      </c>
      <c r="N18" s="142">
        <v>2</v>
      </c>
      <c r="O18" s="142">
        <v>4</v>
      </c>
      <c r="P18" s="142">
        <v>2</v>
      </c>
      <c r="Q18" s="142">
        <v>4</v>
      </c>
      <c r="R18" s="142">
        <v>2</v>
      </c>
      <c r="S18" s="142">
        <v>4</v>
      </c>
      <c r="T18" s="142">
        <v>2</v>
      </c>
      <c r="U18" s="142"/>
      <c r="V18" s="23" t="s">
        <v>23</v>
      </c>
      <c r="W18" s="23" t="s">
        <v>23</v>
      </c>
      <c r="X18" s="142">
        <f t="shared" si="1"/>
        <v>48</v>
      </c>
      <c r="Y18" s="60"/>
      <c r="Z18" s="60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31"/>
      <c r="AY18" s="60"/>
      <c r="AZ18" s="22" t="s">
        <v>23</v>
      </c>
      <c r="BA18" s="71">
        <f t="shared" si="3"/>
        <v>0</v>
      </c>
      <c r="BB18" s="18"/>
      <c r="BC18" s="18"/>
      <c r="BD18" s="28">
        <f>SUM(X18,BA18)</f>
        <v>48</v>
      </c>
      <c r="BE18" s="19"/>
      <c r="BF18" s="20"/>
    </row>
    <row r="19" spans="1:58" ht="31.2" x14ac:dyDescent="0.3">
      <c r="A19" s="249"/>
      <c r="B19" s="245"/>
      <c r="C19" s="347"/>
      <c r="D19" s="34" t="s">
        <v>24</v>
      </c>
      <c r="E19" s="34">
        <v>1</v>
      </c>
      <c r="F19" s="34">
        <v>2</v>
      </c>
      <c r="G19" s="34">
        <v>1</v>
      </c>
      <c r="H19" s="34">
        <v>2</v>
      </c>
      <c r="I19" s="34">
        <v>1</v>
      </c>
      <c r="J19" s="34">
        <v>2</v>
      </c>
      <c r="K19" s="34">
        <v>2</v>
      </c>
      <c r="L19" s="34">
        <v>2</v>
      </c>
      <c r="M19" s="34">
        <v>1</v>
      </c>
      <c r="N19" s="34">
        <v>2</v>
      </c>
      <c r="O19" s="34">
        <v>1</v>
      </c>
      <c r="P19" s="34">
        <v>2</v>
      </c>
      <c r="Q19" s="34">
        <v>1</v>
      </c>
      <c r="R19" s="34">
        <v>2</v>
      </c>
      <c r="S19" s="34">
        <v>2</v>
      </c>
      <c r="T19" s="34">
        <v>2</v>
      </c>
      <c r="U19" s="34"/>
      <c r="V19" s="23" t="s">
        <v>23</v>
      </c>
      <c r="W19" s="23" t="s">
        <v>23</v>
      </c>
      <c r="X19" s="15">
        <f t="shared" si="1"/>
        <v>26</v>
      </c>
      <c r="Y19" s="11"/>
      <c r="Z19" s="11"/>
      <c r="AA19" s="11"/>
      <c r="AB19" s="11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15"/>
      <c r="AW19" s="15"/>
      <c r="AX19" s="31"/>
      <c r="AY19" s="34"/>
      <c r="AZ19" s="22" t="s">
        <v>23</v>
      </c>
      <c r="BA19" s="67">
        <f t="shared" si="3"/>
        <v>0</v>
      </c>
      <c r="BB19" s="10"/>
      <c r="BC19" s="10"/>
      <c r="BD19" s="28"/>
      <c r="BE19" s="19"/>
      <c r="BF19" s="20"/>
    </row>
    <row r="20" spans="1:58" ht="31.2" x14ac:dyDescent="0.3">
      <c r="A20" s="249"/>
      <c r="B20" s="245" t="s">
        <v>78</v>
      </c>
      <c r="C20" s="346" t="s">
        <v>30</v>
      </c>
      <c r="D20" s="141" t="s">
        <v>22</v>
      </c>
      <c r="E20" s="142">
        <v>2</v>
      </c>
      <c r="F20" s="142">
        <v>4</v>
      </c>
      <c r="G20" s="142">
        <v>2</v>
      </c>
      <c r="H20" s="142">
        <v>4</v>
      </c>
      <c r="I20" s="142">
        <v>2</v>
      </c>
      <c r="J20" s="142">
        <v>4</v>
      </c>
      <c r="K20" s="142">
        <v>2</v>
      </c>
      <c r="L20" s="142">
        <v>4</v>
      </c>
      <c r="M20" s="142">
        <v>2</v>
      </c>
      <c r="N20" s="142">
        <v>4</v>
      </c>
      <c r="O20" s="142">
        <v>2</v>
      </c>
      <c r="P20" s="142">
        <v>4</v>
      </c>
      <c r="Q20" s="142">
        <v>2</v>
      </c>
      <c r="R20" s="142">
        <v>4</v>
      </c>
      <c r="S20" s="142">
        <v>2</v>
      </c>
      <c r="T20" s="142">
        <v>4</v>
      </c>
      <c r="U20" s="142"/>
      <c r="V20" s="23" t="s">
        <v>23</v>
      </c>
      <c r="W20" s="23" t="s">
        <v>23</v>
      </c>
      <c r="X20" s="142">
        <f t="shared" si="1"/>
        <v>48</v>
      </c>
      <c r="Y20" s="60"/>
      <c r="Z20" s="60"/>
      <c r="AA20" s="142">
        <v>2</v>
      </c>
      <c r="AB20" s="142">
        <v>2</v>
      </c>
      <c r="AC20" s="142">
        <v>2</v>
      </c>
      <c r="AD20" s="142">
        <v>2</v>
      </c>
      <c r="AE20" s="142">
        <v>4</v>
      </c>
      <c r="AF20" s="142">
        <v>2</v>
      </c>
      <c r="AG20" s="142">
        <v>4</v>
      </c>
      <c r="AH20" s="142">
        <v>4</v>
      </c>
      <c r="AI20" s="142">
        <v>2</v>
      </c>
      <c r="AJ20" s="142">
        <v>2</v>
      </c>
      <c r="AK20" s="142">
        <v>4</v>
      </c>
      <c r="AL20" s="142">
        <v>2</v>
      </c>
      <c r="AM20" s="142">
        <v>2</v>
      </c>
      <c r="AN20" s="142">
        <v>4</v>
      </c>
      <c r="AO20" s="142">
        <v>4</v>
      </c>
      <c r="AP20" s="142">
        <v>4</v>
      </c>
      <c r="AQ20" s="142">
        <v>2</v>
      </c>
      <c r="AR20" s="142">
        <v>4</v>
      </c>
      <c r="AS20" s="142">
        <v>4</v>
      </c>
      <c r="AT20" s="142">
        <v>4</v>
      </c>
      <c r="AU20" s="142"/>
      <c r="AV20" s="142"/>
      <c r="AW20" s="142"/>
      <c r="AX20" s="31"/>
      <c r="AY20" s="60"/>
      <c r="AZ20" s="27" t="s">
        <v>23</v>
      </c>
      <c r="BA20" s="71">
        <f t="shared" si="3"/>
        <v>60</v>
      </c>
      <c r="BB20" s="10"/>
      <c r="BC20" s="10"/>
      <c r="BD20" s="28">
        <f>SUM(X20,BA20)</f>
        <v>108</v>
      </c>
      <c r="BE20" s="19"/>
      <c r="BF20" s="20"/>
    </row>
    <row r="21" spans="1:58" ht="31.2" x14ac:dyDescent="0.3">
      <c r="A21" s="249"/>
      <c r="B21" s="245"/>
      <c r="C21" s="347"/>
      <c r="D21" s="34" t="s">
        <v>24</v>
      </c>
      <c r="E21" s="34">
        <v>2</v>
      </c>
      <c r="F21" s="34"/>
      <c r="G21" s="34">
        <v>2</v>
      </c>
      <c r="H21" s="34">
        <v>2</v>
      </c>
      <c r="I21" s="34">
        <v>2</v>
      </c>
      <c r="J21" s="34">
        <v>2</v>
      </c>
      <c r="K21" s="34">
        <v>2</v>
      </c>
      <c r="L21" s="34"/>
      <c r="M21" s="34">
        <v>2</v>
      </c>
      <c r="N21" s="34"/>
      <c r="O21" s="34">
        <v>2</v>
      </c>
      <c r="P21" s="34">
        <v>2</v>
      </c>
      <c r="Q21" s="34">
        <v>2</v>
      </c>
      <c r="R21" s="34">
        <v>2</v>
      </c>
      <c r="S21" s="34">
        <v>2</v>
      </c>
      <c r="T21" s="34">
        <v>2</v>
      </c>
      <c r="U21" s="34"/>
      <c r="V21" s="23" t="s">
        <v>23</v>
      </c>
      <c r="W21" s="23" t="s">
        <v>23</v>
      </c>
      <c r="X21" s="15">
        <f>SUM(E21:U21)</f>
        <v>26</v>
      </c>
      <c r="Y21" s="11"/>
      <c r="Z21" s="11"/>
      <c r="AA21" s="11">
        <v>1</v>
      </c>
      <c r="AB21" s="11">
        <v>2</v>
      </c>
      <c r="AC21" s="34">
        <v>1</v>
      </c>
      <c r="AD21" s="34">
        <v>2</v>
      </c>
      <c r="AE21" s="34">
        <v>1</v>
      </c>
      <c r="AF21" s="34">
        <v>2</v>
      </c>
      <c r="AG21" s="34">
        <v>1</v>
      </c>
      <c r="AH21" s="34">
        <v>2</v>
      </c>
      <c r="AI21" s="34">
        <v>1</v>
      </c>
      <c r="AJ21" s="34">
        <v>2</v>
      </c>
      <c r="AK21" s="34">
        <v>1</v>
      </c>
      <c r="AL21" s="34">
        <v>2</v>
      </c>
      <c r="AM21" s="34">
        <v>1</v>
      </c>
      <c r="AN21" s="34">
        <v>2</v>
      </c>
      <c r="AO21" s="34">
        <v>1</v>
      </c>
      <c r="AP21" s="34">
        <v>2</v>
      </c>
      <c r="AQ21" s="34"/>
      <c r="AR21" s="34">
        <v>2</v>
      </c>
      <c r="AS21" s="34">
        <v>2</v>
      </c>
      <c r="AT21" s="34">
        <v>2</v>
      </c>
      <c r="AU21" s="34"/>
      <c r="AV21" s="15"/>
      <c r="AW21" s="15"/>
      <c r="AX21" s="31"/>
      <c r="AY21" s="34"/>
      <c r="AZ21" s="24" t="s">
        <v>23</v>
      </c>
      <c r="BA21" s="67">
        <f t="shared" si="3"/>
        <v>30</v>
      </c>
      <c r="BB21" s="10"/>
      <c r="BC21" s="10"/>
      <c r="BD21" s="28"/>
      <c r="BE21" s="19"/>
      <c r="BF21" s="20"/>
    </row>
    <row r="22" spans="1:58" ht="31.5" customHeight="1" x14ac:dyDescent="0.3">
      <c r="A22" s="249"/>
      <c r="B22" s="245" t="s">
        <v>79</v>
      </c>
      <c r="C22" s="346" t="s">
        <v>71</v>
      </c>
      <c r="D22" s="141" t="s">
        <v>22</v>
      </c>
      <c r="E22" s="142">
        <v>2</v>
      </c>
      <c r="F22" s="142">
        <v>4</v>
      </c>
      <c r="G22" s="142">
        <v>2</v>
      </c>
      <c r="H22" s="142">
        <v>4</v>
      </c>
      <c r="I22" s="142">
        <v>2</v>
      </c>
      <c r="J22" s="142">
        <v>4</v>
      </c>
      <c r="K22" s="142">
        <v>2</v>
      </c>
      <c r="L22" s="142">
        <v>4</v>
      </c>
      <c r="M22" s="142">
        <v>2</v>
      </c>
      <c r="N22" s="142">
        <v>4</v>
      </c>
      <c r="O22" s="142">
        <v>2</v>
      </c>
      <c r="P22" s="142">
        <v>4</v>
      </c>
      <c r="Q22" s="142">
        <v>2</v>
      </c>
      <c r="R22" s="142">
        <v>4</v>
      </c>
      <c r="S22" s="142">
        <v>2</v>
      </c>
      <c r="T22" s="142">
        <v>4</v>
      </c>
      <c r="U22" s="142"/>
      <c r="V22" s="23" t="s">
        <v>23</v>
      </c>
      <c r="W22" s="23" t="s">
        <v>23</v>
      </c>
      <c r="X22" s="142">
        <f t="shared" si="1"/>
        <v>48</v>
      </c>
      <c r="Y22" s="60"/>
      <c r="Z22" s="60"/>
      <c r="AA22" s="142"/>
      <c r="AB22" s="142">
        <v>2</v>
      </c>
      <c r="AC22" s="142"/>
      <c r="AD22" s="142">
        <v>2</v>
      </c>
      <c r="AE22" s="142"/>
      <c r="AF22" s="142">
        <v>2</v>
      </c>
      <c r="AG22" s="142"/>
      <c r="AH22" s="142">
        <v>2</v>
      </c>
      <c r="AI22" s="142"/>
      <c r="AJ22" s="142">
        <v>2</v>
      </c>
      <c r="AK22" s="142"/>
      <c r="AL22" s="142">
        <v>2</v>
      </c>
      <c r="AM22" s="142"/>
      <c r="AN22" s="142">
        <v>2</v>
      </c>
      <c r="AO22" s="142"/>
      <c r="AP22" s="142">
        <v>2</v>
      </c>
      <c r="AQ22" s="142"/>
      <c r="AR22" s="142">
        <v>2</v>
      </c>
      <c r="AS22" s="142"/>
      <c r="AT22" s="142">
        <v>2</v>
      </c>
      <c r="AU22" s="142"/>
      <c r="AV22" s="142"/>
      <c r="AW22" s="142"/>
      <c r="AX22" s="31"/>
      <c r="AY22" s="60"/>
      <c r="AZ22" s="22" t="s">
        <v>23</v>
      </c>
      <c r="BA22" s="71">
        <f t="shared" si="3"/>
        <v>20</v>
      </c>
      <c r="BB22" s="10"/>
      <c r="BC22" s="10"/>
      <c r="BD22" s="28">
        <f>SUM(X22,BA22)</f>
        <v>68</v>
      </c>
      <c r="BE22" s="19"/>
      <c r="BF22" s="20"/>
    </row>
    <row r="23" spans="1:58" ht="31.2" x14ac:dyDescent="0.3">
      <c r="A23" s="249"/>
      <c r="B23" s="245"/>
      <c r="C23" s="347"/>
      <c r="D23" s="34" t="s">
        <v>24</v>
      </c>
      <c r="E23" s="34">
        <v>2</v>
      </c>
      <c r="F23" s="34"/>
      <c r="G23" s="34">
        <v>2</v>
      </c>
      <c r="H23" s="34">
        <v>2</v>
      </c>
      <c r="I23" s="34">
        <v>2</v>
      </c>
      <c r="J23" s="34">
        <v>2</v>
      </c>
      <c r="K23" s="34">
        <v>2</v>
      </c>
      <c r="L23" s="34"/>
      <c r="M23" s="34">
        <v>2</v>
      </c>
      <c r="N23" s="34"/>
      <c r="O23" s="34">
        <v>2</v>
      </c>
      <c r="P23" s="34">
        <v>2</v>
      </c>
      <c r="Q23" s="34">
        <v>2</v>
      </c>
      <c r="R23" s="34">
        <v>2</v>
      </c>
      <c r="S23" s="34">
        <v>2</v>
      </c>
      <c r="T23" s="34">
        <v>2</v>
      </c>
      <c r="U23" s="34"/>
      <c r="V23" s="23" t="s">
        <v>23</v>
      </c>
      <c r="W23" s="23" t="s">
        <v>23</v>
      </c>
      <c r="X23" s="15">
        <f>SUM(E23:U23)</f>
        <v>26</v>
      </c>
      <c r="Y23" s="11"/>
      <c r="Z23" s="11"/>
      <c r="AA23" s="11"/>
      <c r="AB23" s="11">
        <v>1</v>
      </c>
      <c r="AC23" s="34"/>
      <c r="AD23" s="34">
        <v>1</v>
      </c>
      <c r="AE23" s="34"/>
      <c r="AF23" s="34">
        <v>1</v>
      </c>
      <c r="AG23" s="34"/>
      <c r="AH23" s="34">
        <v>1</v>
      </c>
      <c r="AI23" s="34"/>
      <c r="AJ23" s="34">
        <v>1</v>
      </c>
      <c r="AK23" s="34"/>
      <c r="AL23" s="34">
        <v>1</v>
      </c>
      <c r="AM23" s="34"/>
      <c r="AN23" s="34">
        <v>1</v>
      </c>
      <c r="AO23" s="34"/>
      <c r="AP23" s="34">
        <v>1</v>
      </c>
      <c r="AQ23" s="34"/>
      <c r="AR23" s="34">
        <v>1</v>
      </c>
      <c r="AS23" s="34"/>
      <c r="AT23" s="34">
        <v>1</v>
      </c>
      <c r="AU23" s="34"/>
      <c r="AV23" s="15"/>
      <c r="AW23" s="15"/>
      <c r="AX23" s="31"/>
      <c r="AY23" s="34"/>
      <c r="AZ23" s="22" t="s">
        <v>23</v>
      </c>
      <c r="BA23" s="67">
        <f t="shared" si="3"/>
        <v>10</v>
      </c>
      <c r="BB23" s="10"/>
      <c r="BC23" s="10"/>
      <c r="BD23" s="28"/>
      <c r="BE23" s="19"/>
      <c r="BF23" s="20"/>
    </row>
    <row r="24" spans="1:58" ht="31.2" x14ac:dyDescent="0.3">
      <c r="A24" s="249"/>
      <c r="B24" s="245" t="s">
        <v>80</v>
      </c>
      <c r="C24" s="346" t="s">
        <v>32</v>
      </c>
      <c r="D24" s="141" t="s">
        <v>22</v>
      </c>
      <c r="E24" s="141">
        <v>2</v>
      </c>
      <c r="F24" s="142">
        <v>2</v>
      </c>
      <c r="G24" s="142">
        <v>2</v>
      </c>
      <c r="H24" s="142">
        <v>2</v>
      </c>
      <c r="I24" s="142">
        <v>2</v>
      </c>
      <c r="J24" s="142">
        <v>2</v>
      </c>
      <c r="K24" s="142">
        <v>2</v>
      </c>
      <c r="L24" s="142">
        <v>2</v>
      </c>
      <c r="M24" s="142">
        <v>2</v>
      </c>
      <c r="N24" s="142">
        <v>2</v>
      </c>
      <c r="O24" s="142">
        <v>2</v>
      </c>
      <c r="P24" s="142">
        <v>2</v>
      </c>
      <c r="Q24" s="142">
        <v>2</v>
      </c>
      <c r="R24" s="142">
        <v>2</v>
      </c>
      <c r="S24" s="142">
        <v>2</v>
      </c>
      <c r="T24" s="142">
        <v>2</v>
      </c>
      <c r="U24" s="142"/>
      <c r="V24" s="23" t="s">
        <v>23</v>
      </c>
      <c r="W24" s="23" t="s">
        <v>23</v>
      </c>
      <c r="X24" s="142">
        <f t="shared" si="1"/>
        <v>32</v>
      </c>
      <c r="Y24" s="60"/>
      <c r="Z24" s="60"/>
      <c r="AA24" s="142">
        <v>4</v>
      </c>
      <c r="AB24" s="142">
        <v>2</v>
      </c>
      <c r="AC24" s="142">
        <v>4</v>
      </c>
      <c r="AD24" s="142">
        <v>2</v>
      </c>
      <c r="AE24" s="142">
        <v>4</v>
      </c>
      <c r="AF24" s="142">
        <v>2</v>
      </c>
      <c r="AG24" s="142">
        <v>4</v>
      </c>
      <c r="AH24" s="142">
        <v>2</v>
      </c>
      <c r="AI24" s="142">
        <v>4</v>
      </c>
      <c r="AJ24" s="142">
        <v>2</v>
      </c>
      <c r="AK24" s="142">
        <v>4</v>
      </c>
      <c r="AL24" s="142">
        <v>2</v>
      </c>
      <c r="AM24" s="142">
        <v>2</v>
      </c>
      <c r="AN24" s="142">
        <v>4</v>
      </c>
      <c r="AO24" s="142">
        <v>2</v>
      </c>
      <c r="AP24" s="142">
        <v>2</v>
      </c>
      <c r="AQ24" s="142">
        <v>2</v>
      </c>
      <c r="AR24" s="142">
        <v>4</v>
      </c>
      <c r="AS24" s="142">
        <v>4</v>
      </c>
      <c r="AT24" s="142">
        <v>4</v>
      </c>
      <c r="AU24" s="142"/>
      <c r="AV24" s="142"/>
      <c r="AW24" s="142"/>
      <c r="AX24" s="31"/>
      <c r="AY24" s="60"/>
      <c r="AZ24" s="22" t="s">
        <v>23</v>
      </c>
      <c r="BA24" s="71">
        <f t="shared" si="3"/>
        <v>60</v>
      </c>
      <c r="BB24" s="10"/>
      <c r="BC24" s="10"/>
      <c r="BD24" s="28">
        <f>SUM(X24,BA24)</f>
        <v>92</v>
      </c>
      <c r="BE24" s="19"/>
      <c r="BF24" s="20"/>
    </row>
    <row r="25" spans="1:58" ht="31.2" x14ac:dyDescent="0.3">
      <c r="A25" s="249"/>
      <c r="B25" s="245"/>
      <c r="C25" s="347"/>
      <c r="D25" s="34" t="s">
        <v>24</v>
      </c>
      <c r="E25" s="34"/>
      <c r="F25" s="34">
        <v>1</v>
      </c>
      <c r="G25" s="34">
        <v>1</v>
      </c>
      <c r="H25" s="34">
        <v>1</v>
      </c>
      <c r="I25" s="34">
        <v>1</v>
      </c>
      <c r="J25" s="34">
        <v>1</v>
      </c>
      <c r="K25" s="34">
        <v>1</v>
      </c>
      <c r="L25" s="34">
        <v>1</v>
      </c>
      <c r="M25" s="34">
        <v>1</v>
      </c>
      <c r="N25" s="34">
        <v>1</v>
      </c>
      <c r="O25" s="34">
        <v>1</v>
      </c>
      <c r="P25" s="34">
        <v>1</v>
      </c>
      <c r="Q25" s="34">
        <v>1</v>
      </c>
      <c r="R25" s="34">
        <v>1</v>
      </c>
      <c r="S25" s="34">
        <v>1</v>
      </c>
      <c r="T25" s="34">
        <v>1</v>
      </c>
      <c r="U25" s="34"/>
      <c r="V25" s="23" t="s">
        <v>23</v>
      </c>
      <c r="W25" s="23" t="s">
        <v>23</v>
      </c>
      <c r="X25" s="15">
        <f t="shared" si="1"/>
        <v>15</v>
      </c>
      <c r="Y25" s="11"/>
      <c r="Z25" s="11"/>
      <c r="AA25" s="11">
        <v>1</v>
      </c>
      <c r="AB25" s="11">
        <v>2</v>
      </c>
      <c r="AC25" s="34">
        <v>1</v>
      </c>
      <c r="AD25" s="34">
        <v>2</v>
      </c>
      <c r="AE25" s="34">
        <v>1</v>
      </c>
      <c r="AF25" s="34">
        <v>1</v>
      </c>
      <c r="AG25" s="34">
        <v>2</v>
      </c>
      <c r="AH25" s="34">
        <v>1</v>
      </c>
      <c r="AI25" s="34">
        <v>1</v>
      </c>
      <c r="AJ25" s="34">
        <v>1</v>
      </c>
      <c r="AK25" s="34">
        <v>1</v>
      </c>
      <c r="AL25" s="34">
        <v>1</v>
      </c>
      <c r="AM25" s="34">
        <v>1</v>
      </c>
      <c r="AN25" s="34">
        <v>2</v>
      </c>
      <c r="AO25" s="34">
        <v>2</v>
      </c>
      <c r="AP25" s="34">
        <v>2</v>
      </c>
      <c r="AQ25" s="34">
        <v>2</v>
      </c>
      <c r="AR25" s="34">
        <v>2</v>
      </c>
      <c r="AS25" s="34">
        <v>2</v>
      </c>
      <c r="AT25" s="34">
        <v>2</v>
      </c>
      <c r="AU25" s="34"/>
      <c r="AV25" s="34"/>
      <c r="AW25" s="34"/>
      <c r="AX25" s="31"/>
      <c r="AY25" s="34"/>
      <c r="AZ25" s="22" t="s">
        <v>23</v>
      </c>
      <c r="BA25" s="67">
        <f t="shared" si="3"/>
        <v>30</v>
      </c>
      <c r="BB25" s="10"/>
      <c r="BC25" s="10"/>
      <c r="BD25" s="28"/>
      <c r="BE25" s="19"/>
      <c r="BF25" s="20"/>
    </row>
    <row r="26" spans="1:58" ht="31.2" x14ac:dyDescent="0.3">
      <c r="A26" s="249"/>
      <c r="B26" s="245" t="s">
        <v>81</v>
      </c>
      <c r="C26" s="346" t="s">
        <v>33</v>
      </c>
      <c r="D26" s="141" t="s">
        <v>22</v>
      </c>
      <c r="E26" s="141">
        <v>2</v>
      </c>
      <c r="F26" s="141"/>
      <c r="G26" s="141">
        <v>2</v>
      </c>
      <c r="H26" s="141"/>
      <c r="I26" s="141">
        <v>2</v>
      </c>
      <c r="J26" s="141"/>
      <c r="K26" s="141">
        <v>2</v>
      </c>
      <c r="L26" s="141"/>
      <c r="M26" s="141">
        <v>2</v>
      </c>
      <c r="N26" s="141"/>
      <c r="O26" s="141">
        <v>2</v>
      </c>
      <c r="P26" s="141"/>
      <c r="Q26" s="141">
        <v>2</v>
      </c>
      <c r="R26" s="141"/>
      <c r="S26" s="141">
        <v>2</v>
      </c>
      <c r="T26" s="141"/>
      <c r="U26" s="141"/>
      <c r="V26" s="23" t="s">
        <v>23</v>
      </c>
      <c r="W26" s="23" t="s">
        <v>23</v>
      </c>
      <c r="X26" s="142">
        <f t="shared" si="1"/>
        <v>16</v>
      </c>
      <c r="Y26" s="60"/>
      <c r="Z26" s="60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31"/>
      <c r="AY26" s="60"/>
      <c r="AZ26" s="22" t="s">
        <v>23</v>
      </c>
      <c r="BA26" s="71">
        <f t="shared" si="3"/>
        <v>0</v>
      </c>
      <c r="BB26" s="10"/>
      <c r="BC26" s="10"/>
      <c r="BD26" s="28">
        <f>SUM(X26,BA26)</f>
        <v>16</v>
      </c>
      <c r="BE26" s="19"/>
      <c r="BF26" s="20"/>
    </row>
    <row r="27" spans="1:58" ht="31.2" x14ac:dyDescent="0.3">
      <c r="A27" s="249"/>
      <c r="B27" s="245"/>
      <c r="C27" s="347"/>
      <c r="D27" s="34" t="s">
        <v>24</v>
      </c>
      <c r="E27" s="34"/>
      <c r="F27" s="34"/>
      <c r="G27" s="34"/>
      <c r="H27" s="34"/>
      <c r="I27" s="34">
        <v>1</v>
      </c>
      <c r="J27" s="34">
        <v>1</v>
      </c>
      <c r="K27" s="34">
        <v>1</v>
      </c>
      <c r="L27" s="34">
        <v>1</v>
      </c>
      <c r="M27" s="34"/>
      <c r="N27" s="34"/>
      <c r="O27" s="34"/>
      <c r="P27" s="34">
        <v>1</v>
      </c>
      <c r="Q27" s="34">
        <v>1</v>
      </c>
      <c r="R27" s="34">
        <v>1</v>
      </c>
      <c r="S27" s="34">
        <v>1</v>
      </c>
      <c r="T27" s="34"/>
      <c r="U27" s="34"/>
      <c r="V27" s="23" t="s">
        <v>23</v>
      </c>
      <c r="W27" s="23" t="s">
        <v>23</v>
      </c>
      <c r="X27" s="15">
        <f t="shared" si="1"/>
        <v>8</v>
      </c>
      <c r="Y27" s="11"/>
      <c r="Z27" s="11"/>
      <c r="AA27" s="11"/>
      <c r="AB27" s="11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15"/>
      <c r="AW27" s="15"/>
      <c r="AX27" s="31"/>
      <c r="AY27" s="34"/>
      <c r="AZ27" s="22" t="s">
        <v>23</v>
      </c>
      <c r="BA27" s="67">
        <f t="shared" si="3"/>
        <v>0</v>
      </c>
      <c r="BB27" s="10"/>
      <c r="BC27" s="10"/>
      <c r="BD27" s="28"/>
      <c r="BE27" s="19"/>
      <c r="BF27" s="20"/>
    </row>
    <row r="28" spans="1:58" ht="31.2" x14ac:dyDescent="0.3">
      <c r="A28" s="249"/>
      <c r="B28" s="254" t="s">
        <v>82</v>
      </c>
      <c r="C28" s="346" t="s">
        <v>34</v>
      </c>
      <c r="D28" s="141" t="s">
        <v>22</v>
      </c>
      <c r="E28" s="142">
        <v>2</v>
      </c>
      <c r="F28" s="142">
        <v>2</v>
      </c>
      <c r="G28" s="142">
        <v>2</v>
      </c>
      <c r="H28" s="142">
        <v>2</v>
      </c>
      <c r="I28" s="142">
        <v>2</v>
      </c>
      <c r="J28" s="142">
        <v>2</v>
      </c>
      <c r="K28" s="142">
        <v>2</v>
      </c>
      <c r="L28" s="142">
        <v>2</v>
      </c>
      <c r="M28" s="142">
        <v>2</v>
      </c>
      <c r="N28" s="142">
        <v>2</v>
      </c>
      <c r="O28" s="142">
        <v>2</v>
      </c>
      <c r="P28" s="142">
        <v>2</v>
      </c>
      <c r="Q28" s="142">
        <v>2</v>
      </c>
      <c r="R28" s="142">
        <v>2</v>
      </c>
      <c r="S28" s="142">
        <v>2</v>
      </c>
      <c r="T28" s="142">
        <v>2</v>
      </c>
      <c r="U28" s="142"/>
      <c r="V28" s="23" t="s">
        <v>23</v>
      </c>
      <c r="W28" s="23" t="s">
        <v>23</v>
      </c>
      <c r="X28" s="142">
        <f>SUM(E28:U28)</f>
        <v>32</v>
      </c>
      <c r="Y28" s="60"/>
      <c r="Z28" s="60"/>
      <c r="AA28" s="142">
        <v>2</v>
      </c>
      <c r="AB28" s="142"/>
      <c r="AC28" s="142">
        <v>2</v>
      </c>
      <c r="AD28" s="142"/>
      <c r="AE28" s="142">
        <v>2</v>
      </c>
      <c r="AF28" s="142"/>
      <c r="AG28" s="142">
        <v>2</v>
      </c>
      <c r="AH28" s="142"/>
      <c r="AI28" s="142">
        <v>2</v>
      </c>
      <c r="AJ28" s="142"/>
      <c r="AK28" s="142">
        <v>2</v>
      </c>
      <c r="AL28" s="142"/>
      <c r="AM28" s="142">
        <v>2</v>
      </c>
      <c r="AN28" s="142"/>
      <c r="AO28" s="142">
        <v>2</v>
      </c>
      <c r="AP28" s="142"/>
      <c r="AQ28" s="142">
        <v>2</v>
      </c>
      <c r="AR28" s="142"/>
      <c r="AS28" s="142">
        <v>2</v>
      </c>
      <c r="AT28" s="142"/>
      <c r="AU28" s="142"/>
      <c r="AV28" s="142"/>
      <c r="AW28" s="142"/>
      <c r="AX28" s="31"/>
      <c r="AY28" s="60"/>
      <c r="AZ28" s="22" t="s">
        <v>23</v>
      </c>
      <c r="BA28" s="71">
        <f t="shared" si="3"/>
        <v>20</v>
      </c>
      <c r="BB28" s="10"/>
      <c r="BC28" s="10"/>
      <c r="BD28" s="28">
        <f>SUM(X28,BA28)</f>
        <v>52</v>
      </c>
      <c r="BE28" s="19"/>
      <c r="BF28" s="20"/>
    </row>
    <row r="29" spans="1:58" ht="31.2" x14ac:dyDescent="0.3">
      <c r="A29" s="249"/>
      <c r="B29" s="255"/>
      <c r="C29" s="347"/>
      <c r="D29" s="34" t="s">
        <v>24</v>
      </c>
      <c r="E29" s="34">
        <v>1</v>
      </c>
      <c r="F29" s="34">
        <v>1</v>
      </c>
      <c r="G29" s="34">
        <v>1</v>
      </c>
      <c r="H29" s="34">
        <v>1</v>
      </c>
      <c r="I29" s="34">
        <v>1</v>
      </c>
      <c r="J29" s="34">
        <v>1</v>
      </c>
      <c r="K29" s="34">
        <v>1</v>
      </c>
      <c r="L29" s="34">
        <v>1</v>
      </c>
      <c r="M29" s="34">
        <v>1</v>
      </c>
      <c r="N29" s="34">
        <v>1</v>
      </c>
      <c r="O29" s="34">
        <v>1</v>
      </c>
      <c r="P29" s="34">
        <v>1</v>
      </c>
      <c r="Q29" s="34">
        <v>1</v>
      </c>
      <c r="R29" s="34">
        <v>1</v>
      </c>
      <c r="S29" s="34">
        <v>1</v>
      </c>
      <c r="T29" s="34">
        <v>1</v>
      </c>
      <c r="U29" s="34"/>
      <c r="V29" s="23" t="s">
        <v>23</v>
      </c>
      <c r="W29" s="23" t="s">
        <v>23</v>
      </c>
      <c r="X29" s="15">
        <f>SUM(E29:U29)</f>
        <v>16</v>
      </c>
      <c r="Y29" s="11"/>
      <c r="Z29" s="11"/>
      <c r="AA29" s="11">
        <v>1</v>
      </c>
      <c r="AB29" s="11"/>
      <c r="AC29" s="34">
        <v>1</v>
      </c>
      <c r="AD29" s="34"/>
      <c r="AE29" s="34">
        <v>1</v>
      </c>
      <c r="AF29" s="34"/>
      <c r="AG29" s="34">
        <v>1</v>
      </c>
      <c r="AH29" s="34"/>
      <c r="AI29" s="34">
        <v>1</v>
      </c>
      <c r="AJ29" s="34"/>
      <c r="AK29" s="34">
        <v>1</v>
      </c>
      <c r="AL29" s="34"/>
      <c r="AM29" s="34">
        <v>1</v>
      </c>
      <c r="AN29" s="34"/>
      <c r="AO29" s="34">
        <v>1</v>
      </c>
      <c r="AP29" s="34"/>
      <c r="AQ29" s="34"/>
      <c r="AR29" s="34">
        <v>1</v>
      </c>
      <c r="AS29" s="34">
        <v>1</v>
      </c>
      <c r="AT29" s="34">
        <v>1</v>
      </c>
      <c r="AU29" s="34"/>
      <c r="AV29" s="34"/>
      <c r="AW29" s="34"/>
      <c r="AX29" s="31"/>
      <c r="AY29" s="34"/>
      <c r="AZ29" s="22" t="s">
        <v>23</v>
      </c>
      <c r="BA29" s="67">
        <f t="shared" si="3"/>
        <v>11</v>
      </c>
      <c r="BB29" s="10"/>
      <c r="BC29" s="10"/>
      <c r="BD29" s="28"/>
      <c r="BE29" s="19"/>
      <c r="BF29" s="20"/>
    </row>
    <row r="30" spans="1:58" ht="31.2" x14ac:dyDescent="0.3">
      <c r="A30" s="249"/>
      <c r="B30" s="254" t="s">
        <v>83</v>
      </c>
      <c r="C30" s="346" t="s">
        <v>35</v>
      </c>
      <c r="D30" s="141" t="s">
        <v>22</v>
      </c>
      <c r="E30" s="142">
        <v>2</v>
      </c>
      <c r="F30" s="142"/>
      <c r="G30" s="142">
        <v>2</v>
      </c>
      <c r="H30" s="142"/>
      <c r="I30" s="142">
        <v>2</v>
      </c>
      <c r="J30" s="142"/>
      <c r="K30" s="142">
        <v>2</v>
      </c>
      <c r="L30" s="142"/>
      <c r="M30" s="142"/>
      <c r="N30" s="142">
        <v>2</v>
      </c>
      <c r="O30" s="142">
        <v>2</v>
      </c>
      <c r="P30" s="142"/>
      <c r="Q30" s="142">
        <v>2</v>
      </c>
      <c r="R30" s="142"/>
      <c r="S30" s="142">
        <v>2</v>
      </c>
      <c r="T30" s="142"/>
      <c r="U30" s="141"/>
      <c r="V30" s="23" t="s">
        <v>23</v>
      </c>
      <c r="W30" s="23" t="s">
        <v>23</v>
      </c>
      <c r="X30" s="142">
        <f>SUM(E30:U30)</f>
        <v>16</v>
      </c>
      <c r="Y30" s="60"/>
      <c r="Z30" s="60"/>
      <c r="AA30" s="142"/>
      <c r="AB30" s="142">
        <v>2</v>
      </c>
      <c r="AC30" s="142"/>
      <c r="AD30" s="142">
        <v>2</v>
      </c>
      <c r="AE30" s="142"/>
      <c r="AF30" s="142">
        <v>2</v>
      </c>
      <c r="AG30" s="142"/>
      <c r="AH30" s="142">
        <v>2</v>
      </c>
      <c r="AI30" s="142"/>
      <c r="AJ30" s="142">
        <v>2</v>
      </c>
      <c r="AK30" s="142"/>
      <c r="AL30" s="142">
        <v>2</v>
      </c>
      <c r="AM30" s="142"/>
      <c r="AN30" s="142">
        <v>2</v>
      </c>
      <c r="AO30" s="142"/>
      <c r="AP30" s="142">
        <v>2</v>
      </c>
      <c r="AQ30" s="142"/>
      <c r="AR30" s="142">
        <v>2</v>
      </c>
      <c r="AS30" s="142"/>
      <c r="AT30" s="142">
        <v>2</v>
      </c>
      <c r="AU30" s="142"/>
      <c r="AV30" s="142"/>
      <c r="AW30" s="142"/>
      <c r="AX30" s="31"/>
      <c r="AY30" s="60"/>
      <c r="AZ30" s="27" t="s">
        <v>23</v>
      </c>
      <c r="BA30" s="71">
        <f t="shared" si="3"/>
        <v>20</v>
      </c>
      <c r="BB30" s="10"/>
      <c r="BC30" s="10"/>
      <c r="BD30" s="28">
        <f>SUM(X30,BA30)</f>
        <v>36</v>
      </c>
      <c r="BE30" s="19"/>
      <c r="BF30" s="20"/>
    </row>
    <row r="31" spans="1:58" ht="31.2" x14ac:dyDescent="0.3">
      <c r="A31" s="249"/>
      <c r="B31" s="255"/>
      <c r="C31" s="347"/>
      <c r="D31" s="34" t="s">
        <v>24</v>
      </c>
      <c r="E31" s="34"/>
      <c r="F31" s="34">
        <v>1</v>
      </c>
      <c r="G31" s="34"/>
      <c r="H31" s="34">
        <v>1</v>
      </c>
      <c r="I31" s="34"/>
      <c r="J31" s="34">
        <v>1</v>
      </c>
      <c r="K31" s="34"/>
      <c r="L31" s="34">
        <v>1</v>
      </c>
      <c r="M31" s="34"/>
      <c r="N31" s="34">
        <v>1</v>
      </c>
      <c r="O31" s="34"/>
      <c r="P31" s="34">
        <v>1</v>
      </c>
      <c r="Q31" s="34"/>
      <c r="R31" s="34">
        <v>1</v>
      </c>
      <c r="S31" s="34"/>
      <c r="T31" s="34">
        <v>1</v>
      </c>
      <c r="U31" s="34"/>
      <c r="V31" s="23" t="s">
        <v>23</v>
      </c>
      <c r="W31" s="23" t="s">
        <v>23</v>
      </c>
      <c r="X31" s="15">
        <f t="shared" ref="X31:X39" si="10">SUM(E31:U31)</f>
        <v>8</v>
      </c>
      <c r="Y31" s="11"/>
      <c r="Z31" s="11"/>
      <c r="AA31" s="11">
        <v>1</v>
      </c>
      <c r="AB31" s="11">
        <v>1</v>
      </c>
      <c r="AC31" s="34">
        <v>1</v>
      </c>
      <c r="AD31" s="34">
        <v>1</v>
      </c>
      <c r="AE31" s="34">
        <v>1</v>
      </c>
      <c r="AF31" s="34">
        <v>1</v>
      </c>
      <c r="AG31" s="34">
        <v>1</v>
      </c>
      <c r="AH31" s="34">
        <v>1</v>
      </c>
      <c r="AI31" s="34">
        <v>1</v>
      </c>
      <c r="AJ31" s="34">
        <v>1</v>
      </c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15"/>
      <c r="AW31" s="15"/>
      <c r="AX31" s="31"/>
      <c r="AY31" s="34"/>
      <c r="AZ31" s="24" t="s">
        <v>23</v>
      </c>
      <c r="BA31" s="67">
        <f t="shared" si="3"/>
        <v>10</v>
      </c>
      <c r="BB31" s="10"/>
      <c r="BC31" s="10"/>
      <c r="BD31" s="28"/>
      <c r="BE31" s="19"/>
      <c r="BF31" s="20"/>
    </row>
    <row r="32" spans="1:58" ht="31.2" x14ac:dyDescent="0.3">
      <c r="A32" s="249"/>
      <c r="B32" s="254" t="s">
        <v>324</v>
      </c>
      <c r="C32" s="346" t="s">
        <v>31</v>
      </c>
      <c r="D32" s="141" t="s">
        <v>22</v>
      </c>
      <c r="E32" s="142">
        <v>4</v>
      </c>
      <c r="F32" s="142">
        <v>4</v>
      </c>
      <c r="G32" s="142">
        <v>4</v>
      </c>
      <c r="H32" s="142">
        <v>4</v>
      </c>
      <c r="I32" s="142">
        <v>4</v>
      </c>
      <c r="J32" s="142">
        <v>4</v>
      </c>
      <c r="K32" s="142">
        <v>4</v>
      </c>
      <c r="L32" s="142">
        <v>4</v>
      </c>
      <c r="M32" s="142">
        <v>4</v>
      </c>
      <c r="N32" s="142">
        <v>4</v>
      </c>
      <c r="O32" s="142">
        <v>4</v>
      </c>
      <c r="P32" s="142">
        <v>4</v>
      </c>
      <c r="Q32" s="142">
        <v>4</v>
      </c>
      <c r="R32" s="142">
        <v>4</v>
      </c>
      <c r="S32" s="142">
        <v>4</v>
      </c>
      <c r="T32" s="142">
        <v>4</v>
      </c>
      <c r="U32" s="141"/>
      <c r="V32" s="23" t="s">
        <v>23</v>
      </c>
      <c r="W32" s="23" t="s">
        <v>23</v>
      </c>
      <c r="X32" s="142">
        <f t="shared" si="10"/>
        <v>64</v>
      </c>
      <c r="Y32" s="60"/>
      <c r="Z32" s="60"/>
      <c r="AA32" s="142"/>
      <c r="AB32" s="142">
        <v>2</v>
      </c>
      <c r="AC32" s="142"/>
      <c r="AD32" s="142"/>
      <c r="AE32" s="142">
        <v>2</v>
      </c>
      <c r="AF32" s="142"/>
      <c r="AG32" s="142"/>
      <c r="AH32" s="142"/>
      <c r="AI32" s="142"/>
      <c r="AJ32" s="142"/>
      <c r="AK32" s="142">
        <v>2</v>
      </c>
      <c r="AL32" s="142"/>
      <c r="AM32" s="142"/>
      <c r="AN32" s="142">
        <v>2</v>
      </c>
      <c r="AO32" s="142"/>
      <c r="AP32" s="142"/>
      <c r="AQ32" s="142">
        <v>2</v>
      </c>
      <c r="AR32" s="142"/>
      <c r="AS32" s="142"/>
      <c r="AT32" s="142">
        <v>2</v>
      </c>
      <c r="AU32" s="142"/>
      <c r="AV32" s="142"/>
      <c r="AW32" s="142"/>
      <c r="AX32" s="31"/>
      <c r="AY32" s="60"/>
      <c r="AZ32" s="22" t="s">
        <v>23</v>
      </c>
      <c r="BA32" s="71">
        <f t="shared" si="3"/>
        <v>12</v>
      </c>
      <c r="BB32" s="10"/>
      <c r="BC32" s="10"/>
      <c r="BD32" s="28">
        <f>SUM(X32,BA32)</f>
        <v>76</v>
      </c>
      <c r="BE32" s="19"/>
      <c r="BF32" s="20"/>
    </row>
    <row r="33" spans="1:58" ht="31.2" x14ac:dyDescent="0.3">
      <c r="A33" s="249"/>
      <c r="B33" s="255"/>
      <c r="C33" s="347"/>
      <c r="D33" s="34" t="s">
        <v>24</v>
      </c>
      <c r="E33" s="34">
        <v>3</v>
      </c>
      <c r="F33" s="34">
        <v>3</v>
      </c>
      <c r="G33" s="34">
        <v>3</v>
      </c>
      <c r="H33" s="34"/>
      <c r="I33" s="34">
        <v>3</v>
      </c>
      <c r="J33" s="34"/>
      <c r="K33" s="34">
        <v>3</v>
      </c>
      <c r="L33" s="34">
        <v>3</v>
      </c>
      <c r="M33" s="34">
        <v>3</v>
      </c>
      <c r="N33" s="34">
        <v>3</v>
      </c>
      <c r="O33" s="34">
        <v>3</v>
      </c>
      <c r="P33" s="34"/>
      <c r="Q33" s="34">
        <v>3</v>
      </c>
      <c r="R33" s="34"/>
      <c r="S33" s="34"/>
      <c r="T33" s="34">
        <v>3</v>
      </c>
      <c r="U33" s="34"/>
      <c r="V33" s="23" t="s">
        <v>23</v>
      </c>
      <c r="W33" s="23" t="s">
        <v>23</v>
      </c>
      <c r="X33" s="15">
        <f>SUM(E33:U33)</f>
        <v>33</v>
      </c>
      <c r="Y33" s="11"/>
      <c r="Z33" s="11"/>
      <c r="AA33" s="11">
        <v>1</v>
      </c>
      <c r="AB33" s="11">
        <v>1</v>
      </c>
      <c r="AC33" s="34">
        <v>1</v>
      </c>
      <c r="AD33" s="34">
        <v>1</v>
      </c>
      <c r="AE33" s="34">
        <v>1</v>
      </c>
      <c r="AF33" s="34">
        <v>1</v>
      </c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15"/>
      <c r="AW33" s="15"/>
      <c r="AX33" s="31"/>
      <c r="AY33" s="34"/>
      <c r="AZ33" s="22" t="s">
        <v>23</v>
      </c>
      <c r="BA33" s="67">
        <f t="shared" si="3"/>
        <v>6</v>
      </c>
      <c r="BB33" s="10"/>
      <c r="BC33" s="10"/>
      <c r="BD33" s="28"/>
      <c r="BE33" s="19"/>
      <c r="BF33" s="20"/>
    </row>
    <row r="34" spans="1:58" ht="31.5" customHeight="1" x14ac:dyDescent="0.3">
      <c r="A34" s="249"/>
      <c r="B34" s="254" t="s">
        <v>325</v>
      </c>
      <c r="C34" s="346" t="s">
        <v>72</v>
      </c>
      <c r="D34" s="141" t="s">
        <v>22</v>
      </c>
      <c r="E34" s="141">
        <v>2</v>
      </c>
      <c r="F34" s="141"/>
      <c r="G34" s="141">
        <v>2</v>
      </c>
      <c r="H34" s="141"/>
      <c r="I34" s="141">
        <v>2</v>
      </c>
      <c r="J34" s="141"/>
      <c r="K34" s="141">
        <v>2</v>
      </c>
      <c r="L34" s="141"/>
      <c r="M34" s="141">
        <v>2</v>
      </c>
      <c r="N34" s="141"/>
      <c r="O34" s="141"/>
      <c r="P34" s="141">
        <v>2</v>
      </c>
      <c r="Q34" s="141">
        <v>2</v>
      </c>
      <c r="R34" s="141"/>
      <c r="S34" s="141">
        <v>2</v>
      </c>
      <c r="T34" s="141"/>
      <c r="U34" s="141"/>
      <c r="V34" s="23" t="s">
        <v>23</v>
      </c>
      <c r="W34" s="23" t="s">
        <v>23</v>
      </c>
      <c r="X34" s="142">
        <f t="shared" si="10"/>
        <v>16</v>
      </c>
      <c r="Y34" s="60"/>
      <c r="Z34" s="60"/>
      <c r="AA34" s="142"/>
      <c r="AB34" s="142">
        <v>2</v>
      </c>
      <c r="AC34" s="142"/>
      <c r="AD34" s="142">
        <v>2</v>
      </c>
      <c r="AE34" s="142"/>
      <c r="AF34" s="142">
        <v>2</v>
      </c>
      <c r="AG34" s="142"/>
      <c r="AH34" s="142">
        <v>2</v>
      </c>
      <c r="AI34" s="142"/>
      <c r="AJ34" s="142">
        <v>2</v>
      </c>
      <c r="AK34" s="142"/>
      <c r="AL34" s="142">
        <v>2</v>
      </c>
      <c r="AM34" s="142"/>
      <c r="AN34" s="142">
        <v>2</v>
      </c>
      <c r="AO34" s="142"/>
      <c r="AP34" s="142">
        <v>2</v>
      </c>
      <c r="AQ34" s="142"/>
      <c r="AR34" s="142">
        <v>2</v>
      </c>
      <c r="AS34" s="142"/>
      <c r="AT34" s="142">
        <v>2</v>
      </c>
      <c r="AU34" s="142"/>
      <c r="AV34" s="142"/>
      <c r="AW34" s="142"/>
      <c r="AX34" s="31"/>
      <c r="AY34" s="60"/>
      <c r="AZ34" s="22" t="s">
        <v>23</v>
      </c>
      <c r="BA34" s="71">
        <f t="shared" si="3"/>
        <v>20</v>
      </c>
      <c r="BB34" s="10"/>
      <c r="BC34" s="10"/>
      <c r="BD34" s="28">
        <f>SUM(X34,BA34)</f>
        <v>36</v>
      </c>
      <c r="BE34" s="19"/>
      <c r="BF34" s="20"/>
    </row>
    <row r="35" spans="1:58" ht="39" customHeight="1" x14ac:dyDescent="0.3">
      <c r="A35" s="249"/>
      <c r="B35" s="255"/>
      <c r="C35" s="347"/>
      <c r="D35" s="34" t="s">
        <v>24</v>
      </c>
      <c r="E35" s="34"/>
      <c r="F35" s="34">
        <v>1</v>
      </c>
      <c r="G35" s="34">
        <v>1</v>
      </c>
      <c r="H35" s="34">
        <v>1</v>
      </c>
      <c r="I35" s="34">
        <v>1</v>
      </c>
      <c r="J35" s="34">
        <v>1</v>
      </c>
      <c r="K35" s="34"/>
      <c r="L35" s="34"/>
      <c r="M35" s="34"/>
      <c r="N35" s="34"/>
      <c r="O35" s="34"/>
      <c r="P35" s="34"/>
      <c r="Q35" s="34">
        <v>1</v>
      </c>
      <c r="R35" s="34">
        <v>1</v>
      </c>
      <c r="S35" s="34">
        <v>1</v>
      </c>
      <c r="T35" s="34"/>
      <c r="U35" s="34"/>
      <c r="V35" s="23" t="s">
        <v>23</v>
      </c>
      <c r="W35" s="23" t="s">
        <v>23</v>
      </c>
      <c r="X35" s="15">
        <f t="shared" si="10"/>
        <v>8</v>
      </c>
      <c r="Y35" s="11"/>
      <c r="Z35" s="11"/>
      <c r="AA35" s="11">
        <v>1</v>
      </c>
      <c r="AB35" s="11"/>
      <c r="AC35" s="34">
        <v>1</v>
      </c>
      <c r="AD35" s="34"/>
      <c r="AE35" s="34">
        <v>1</v>
      </c>
      <c r="AF35" s="34"/>
      <c r="AG35" s="34">
        <v>1</v>
      </c>
      <c r="AH35" s="34"/>
      <c r="AI35" s="34">
        <v>1</v>
      </c>
      <c r="AJ35" s="34"/>
      <c r="AK35" s="34">
        <v>1</v>
      </c>
      <c r="AL35" s="34"/>
      <c r="AM35" s="34">
        <v>1</v>
      </c>
      <c r="AN35" s="34"/>
      <c r="AO35" s="34">
        <v>1</v>
      </c>
      <c r="AP35" s="34"/>
      <c r="AQ35" s="34">
        <v>1</v>
      </c>
      <c r="AR35" s="34"/>
      <c r="AS35" s="34">
        <v>1</v>
      </c>
      <c r="AT35" s="34"/>
      <c r="AU35" s="34"/>
      <c r="AV35" s="15"/>
      <c r="AW35" s="15"/>
      <c r="AX35" s="31"/>
      <c r="AY35" s="34"/>
      <c r="AZ35" s="22" t="s">
        <v>23</v>
      </c>
      <c r="BA35" s="67">
        <f t="shared" si="3"/>
        <v>10</v>
      </c>
      <c r="BB35" s="10"/>
      <c r="BC35" s="10"/>
      <c r="BD35" s="28"/>
      <c r="BE35" s="19"/>
      <c r="BF35" s="20"/>
    </row>
    <row r="36" spans="1:58" ht="31.2" x14ac:dyDescent="0.3">
      <c r="A36" s="249"/>
      <c r="B36" s="238" t="s">
        <v>90</v>
      </c>
      <c r="C36" s="292" t="s">
        <v>36</v>
      </c>
      <c r="D36" s="57" t="s">
        <v>22</v>
      </c>
      <c r="E36" s="58">
        <f>SUM(E38,E40,E42)</f>
        <v>6</v>
      </c>
      <c r="F36" s="62">
        <f t="shared" ref="F36:U37" si="11">SUM(F38,F40,F42)</f>
        <v>6</v>
      </c>
      <c r="G36" s="62">
        <f t="shared" si="11"/>
        <v>4</v>
      </c>
      <c r="H36" s="62">
        <f t="shared" si="11"/>
        <v>8</v>
      </c>
      <c r="I36" s="62">
        <f t="shared" si="11"/>
        <v>2</v>
      </c>
      <c r="J36" s="62">
        <f t="shared" si="11"/>
        <v>10</v>
      </c>
      <c r="K36" s="62">
        <f t="shared" si="11"/>
        <v>4</v>
      </c>
      <c r="L36" s="62">
        <f t="shared" si="11"/>
        <v>8</v>
      </c>
      <c r="M36" s="62">
        <f t="shared" si="11"/>
        <v>4</v>
      </c>
      <c r="N36" s="62">
        <f t="shared" si="11"/>
        <v>8</v>
      </c>
      <c r="O36" s="62">
        <f t="shared" si="11"/>
        <v>4</v>
      </c>
      <c r="P36" s="62">
        <f t="shared" si="11"/>
        <v>8</v>
      </c>
      <c r="Q36" s="62">
        <f t="shared" si="11"/>
        <v>4</v>
      </c>
      <c r="R36" s="62">
        <f t="shared" si="11"/>
        <v>8</v>
      </c>
      <c r="S36" s="62">
        <f t="shared" si="11"/>
        <v>4</v>
      </c>
      <c r="T36" s="62">
        <f t="shared" si="11"/>
        <v>8</v>
      </c>
      <c r="U36" s="62">
        <f t="shared" si="11"/>
        <v>0</v>
      </c>
      <c r="V36" s="23" t="s">
        <v>23</v>
      </c>
      <c r="W36" s="23" t="s">
        <v>23</v>
      </c>
      <c r="X36" s="58">
        <f t="shared" si="10"/>
        <v>96</v>
      </c>
      <c r="Y36" s="58"/>
      <c r="Z36" s="58"/>
      <c r="AA36" s="58">
        <f t="shared" ref="AA36:AT37" si="12">SUM(AA38,AA40,AA42)</f>
        <v>8</v>
      </c>
      <c r="AB36" s="58">
        <f t="shared" si="12"/>
        <v>12</v>
      </c>
      <c r="AC36" s="58">
        <f t="shared" si="12"/>
        <v>8</v>
      </c>
      <c r="AD36" s="58">
        <f t="shared" si="12"/>
        <v>12</v>
      </c>
      <c r="AE36" s="58">
        <f t="shared" si="12"/>
        <v>8</v>
      </c>
      <c r="AF36" s="58">
        <f t="shared" si="12"/>
        <v>12</v>
      </c>
      <c r="AG36" s="58">
        <f t="shared" si="12"/>
        <v>8</v>
      </c>
      <c r="AH36" s="58">
        <f t="shared" si="12"/>
        <v>12</v>
      </c>
      <c r="AI36" s="58">
        <f t="shared" si="12"/>
        <v>8</v>
      </c>
      <c r="AJ36" s="58">
        <f t="shared" si="12"/>
        <v>12</v>
      </c>
      <c r="AK36" s="58">
        <f t="shared" si="12"/>
        <v>8</v>
      </c>
      <c r="AL36" s="58">
        <f t="shared" si="12"/>
        <v>12</v>
      </c>
      <c r="AM36" s="58">
        <f t="shared" si="12"/>
        <v>8</v>
      </c>
      <c r="AN36" s="58">
        <f t="shared" si="12"/>
        <v>12</v>
      </c>
      <c r="AO36" s="58">
        <f t="shared" si="12"/>
        <v>8</v>
      </c>
      <c r="AP36" s="58">
        <f t="shared" si="12"/>
        <v>12</v>
      </c>
      <c r="AQ36" s="58">
        <f t="shared" si="12"/>
        <v>8</v>
      </c>
      <c r="AR36" s="58">
        <f t="shared" si="12"/>
        <v>8</v>
      </c>
      <c r="AS36" s="58">
        <f t="shared" si="12"/>
        <v>12</v>
      </c>
      <c r="AT36" s="58">
        <f t="shared" si="12"/>
        <v>12</v>
      </c>
      <c r="AU36" s="58"/>
      <c r="AV36" s="58"/>
      <c r="AW36" s="58"/>
      <c r="AX36" s="31"/>
      <c r="AY36" s="58"/>
      <c r="AZ36" s="22" t="s">
        <v>23</v>
      </c>
      <c r="BA36" s="68">
        <f t="shared" si="3"/>
        <v>200</v>
      </c>
      <c r="BB36" s="10"/>
      <c r="BC36" s="10"/>
      <c r="BD36" s="28">
        <f>SUM(X36,BA36)</f>
        <v>296</v>
      </c>
      <c r="BE36" s="19"/>
      <c r="BF36" s="20"/>
    </row>
    <row r="37" spans="1:58" ht="31.2" x14ac:dyDescent="0.3">
      <c r="A37" s="249"/>
      <c r="B37" s="239"/>
      <c r="C37" s="293"/>
      <c r="D37" s="58" t="s">
        <v>24</v>
      </c>
      <c r="E37" s="58">
        <f>SUM(E39,E41,E43)</f>
        <v>4</v>
      </c>
      <c r="F37" s="58">
        <f t="shared" si="11"/>
        <v>2</v>
      </c>
      <c r="G37" s="58">
        <f t="shared" si="11"/>
        <v>2</v>
      </c>
      <c r="H37" s="58">
        <f t="shared" si="11"/>
        <v>2</v>
      </c>
      <c r="I37" s="58">
        <f t="shared" si="11"/>
        <v>2</v>
      </c>
      <c r="J37" s="58">
        <f t="shared" si="11"/>
        <v>2</v>
      </c>
      <c r="K37" s="58">
        <f t="shared" si="11"/>
        <v>4</v>
      </c>
      <c r="L37" s="58">
        <f t="shared" si="11"/>
        <v>4</v>
      </c>
      <c r="M37" s="58">
        <f t="shared" si="11"/>
        <v>4</v>
      </c>
      <c r="N37" s="58">
        <f t="shared" si="11"/>
        <v>2</v>
      </c>
      <c r="O37" s="58">
        <f t="shared" si="11"/>
        <v>4</v>
      </c>
      <c r="P37" s="58">
        <f t="shared" si="11"/>
        <v>2</v>
      </c>
      <c r="Q37" s="58">
        <f t="shared" si="11"/>
        <v>4</v>
      </c>
      <c r="R37" s="58">
        <f t="shared" si="11"/>
        <v>2</v>
      </c>
      <c r="S37" s="58">
        <f t="shared" si="11"/>
        <v>4</v>
      </c>
      <c r="T37" s="58">
        <f t="shared" si="11"/>
        <v>2</v>
      </c>
      <c r="U37" s="58">
        <f t="shared" si="11"/>
        <v>0</v>
      </c>
      <c r="V37" s="23" t="s">
        <v>23</v>
      </c>
      <c r="W37" s="23" t="s">
        <v>23</v>
      </c>
      <c r="X37" s="58">
        <f t="shared" si="10"/>
        <v>46</v>
      </c>
      <c r="Y37" s="58"/>
      <c r="Z37" s="58"/>
      <c r="AA37" s="58">
        <f t="shared" si="12"/>
        <v>5</v>
      </c>
      <c r="AB37" s="58">
        <f t="shared" si="12"/>
        <v>4</v>
      </c>
      <c r="AC37" s="58">
        <f t="shared" si="12"/>
        <v>6</v>
      </c>
      <c r="AD37" s="58">
        <f t="shared" si="12"/>
        <v>4</v>
      </c>
      <c r="AE37" s="58">
        <f t="shared" si="12"/>
        <v>6</v>
      </c>
      <c r="AF37" s="58">
        <f t="shared" si="12"/>
        <v>4</v>
      </c>
      <c r="AG37" s="58">
        <f t="shared" si="12"/>
        <v>6</v>
      </c>
      <c r="AH37" s="58">
        <f t="shared" si="12"/>
        <v>3</v>
      </c>
      <c r="AI37" s="58">
        <f t="shared" si="12"/>
        <v>6</v>
      </c>
      <c r="AJ37" s="58">
        <f t="shared" si="12"/>
        <v>4</v>
      </c>
      <c r="AK37" s="58">
        <f t="shared" si="12"/>
        <v>4</v>
      </c>
      <c r="AL37" s="58">
        <f t="shared" si="12"/>
        <v>6</v>
      </c>
      <c r="AM37" s="58">
        <f t="shared" si="12"/>
        <v>4</v>
      </c>
      <c r="AN37" s="58">
        <f t="shared" si="12"/>
        <v>6</v>
      </c>
      <c r="AO37" s="58">
        <f t="shared" si="12"/>
        <v>4</v>
      </c>
      <c r="AP37" s="58">
        <f t="shared" si="12"/>
        <v>6</v>
      </c>
      <c r="AQ37" s="58">
        <f t="shared" si="12"/>
        <v>6</v>
      </c>
      <c r="AR37" s="58">
        <f t="shared" si="12"/>
        <v>4</v>
      </c>
      <c r="AS37" s="58">
        <f t="shared" si="12"/>
        <v>6</v>
      </c>
      <c r="AT37" s="58">
        <f t="shared" si="12"/>
        <v>6</v>
      </c>
      <c r="AU37" s="58"/>
      <c r="AV37" s="58"/>
      <c r="AW37" s="58"/>
      <c r="AX37" s="31"/>
      <c r="AY37" s="58"/>
      <c r="AZ37" s="22" t="s">
        <v>23</v>
      </c>
      <c r="BA37" s="68">
        <f t="shared" si="3"/>
        <v>100</v>
      </c>
      <c r="BB37" s="10"/>
      <c r="BC37" s="10"/>
      <c r="BD37" s="28">
        <f>SUM(X37,BA37)</f>
        <v>146</v>
      </c>
      <c r="BE37" s="19"/>
      <c r="BF37" s="20"/>
    </row>
    <row r="38" spans="1:58" ht="31.2" x14ac:dyDescent="0.3">
      <c r="A38" s="249"/>
      <c r="B38" s="238" t="s">
        <v>86</v>
      </c>
      <c r="C38" s="346" t="s">
        <v>37</v>
      </c>
      <c r="D38" s="141" t="s">
        <v>22</v>
      </c>
      <c r="E38" s="142">
        <v>2</v>
      </c>
      <c r="F38" s="142"/>
      <c r="G38" s="142">
        <v>2</v>
      </c>
      <c r="H38" s="142"/>
      <c r="I38" s="142"/>
      <c r="J38" s="142">
        <v>2</v>
      </c>
      <c r="K38" s="142">
        <v>2</v>
      </c>
      <c r="L38" s="142"/>
      <c r="M38" s="142">
        <v>2</v>
      </c>
      <c r="N38" s="142"/>
      <c r="O38" s="142">
        <v>2</v>
      </c>
      <c r="P38" s="142"/>
      <c r="Q38" s="142">
        <v>2</v>
      </c>
      <c r="R38" s="142"/>
      <c r="S38" s="142">
        <v>2</v>
      </c>
      <c r="T38" s="142"/>
      <c r="U38" s="142"/>
      <c r="V38" s="23" t="s">
        <v>23</v>
      </c>
      <c r="W38" s="23" t="s">
        <v>23</v>
      </c>
      <c r="X38" s="142">
        <f t="shared" si="10"/>
        <v>16</v>
      </c>
      <c r="Y38" s="142"/>
      <c r="Z38" s="142"/>
      <c r="AA38" s="142">
        <v>2</v>
      </c>
      <c r="AB38" s="142">
        <v>4</v>
      </c>
      <c r="AC38" s="142">
        <v>2</v>
      </c>
      <c r="AD38" s="142">
        <v>4</v>
      </c>
      <c r="AE38" s="142">
        <v>2</v>
      </c>
      <c r="AF38" s="142">
        <v>4</v>
      </c>
      <c r="AG38" s="142">
        <v>2</v>
      </c>
      <c r="AH38" s="142">
        <v>4</v>
      </c>
      <c r="AI38" s="142">
        <v>2</v>
      </c>
      <c r="AJ38" s="142">
        <v>4</v>
      </c>
      <c r="AK38" s="142">
        <v>2</v>
      </c>
      <c r="AL38" s="142">
        <v>4</v>
      </c>
      <c r="AM38" s="142">
        <v>2</v>
      </c>
      <c r="AN38" s="142">
        <v>4</v>
      </c>
      <c r="AO38" s="142">
        <v>2</v>
      </c>
      <c r="AP38" s="142">
        <v>4</v>
      </c>
      <c r="AQ38" s="142">
        <v>2</v>
      </c>
      <c r="AR38" s="142">
        <v>2</v>
      </c>
      <c r="AS38" s="142">
        <v>4</v>
      </c>
      <c r="AT38" s="142">
        <v>4</v>
      </c>
      <c r="AU38" s="142"/>
      <c r="AV38" s="142"/>
      <c r="AW38" s="142"/>
      <c r="AX38" s="31"/>
      <c r="AY38" s="34"/>
      <c r="AZ38" s="22" t="s">
        <v>23</v>
      </c>
      <c r="BA38" s="71">
        <f t="shared" si="3"/>
        <v>60</v>
      </c>
      <c r="BB38" s="10"/>
      <c r="BC38" s="10"/>
      <c r="BD38" s="28">
        <f>SUM(X38,BA38)</f>
        <v>76</v>
      </c>
      <c r="BE38" s="19"/>
      <c r="BF38" s="20"/>
    </row>
    <row r="39" spans="1:58" ht="31.2" x14ac:dyDescent="0.3">
      <c r="A39" s="249"/>
      <c r="B39" s="239"/>
      <c r="C39" s="347"/>
      <c r="D39" s="34" t="s">
        <v>24</v>
      </c>
      <c r="E39" s="34">
        <v>1</v>
      </c>
      <c r="F39" s="34"/>
      <c r="G39" s="34">
        <v>1</v>
      </c>
      <c r="H39" s="34"/>
      <c r="I39" s="34">
        <v>1</v>
      </c>
      <c r="J39" s="34"/>
      <c r="K39" s="34">
        <v>1</v>
      </c>
      <c r="L39" s="34"/>
      <c r="M39" s="34">
        <v>1</v>
      </c>
      <c r="N39" s="34"/>
      <c r="O39" s="34">
        <v>1</v>
      </c>
      <c r="P39" s="34"/>
      <c r="Q39" s="34">
        <v>1</v>
      </c>
      <c r="R39" s="34"/>
      <c r="S39" s="34">
        <v>1</v>
      </c>
      <c r="T39" s="34"/>
      <c r="U39" s="34"/>
      <c r="V39" s="23" t="s">
        <v>23</v>
      </c>
      <c r="W39" s="23" t="s">
        <v>23</v>
      </c>
      <c r="X39" s="15">
        <f t="shared" si="10"/>
        <v>8</v>
      </c>
      <c r="Y39" s="11"/>
      <c r="Z39" s="11"/>
      <c r="AA39" s="11">
        <v>1</v>
      </c>
      <c r="AB39" s="11">
        <v>2</v>
      </c>
      <c r="AC39" s="11">
        <v>2</v>
      </c>
      <c r="AD39" s="11">
        <v>2</v>
      </c>
      <c r="AE39" s="11">
        <v>2</v>
      </c>
      <c r="AF39" s="11">
        <v>2</v>
      </c>
      <c r="AG39" s="11">
        <v>2</v>
      </c>
      <c r="AH39" s="11">
        <v>1</v>
      </c>
      <c r="AI39" s="11">
        <v>2</v>
      </c>
      <c r="AJ39" s="11"/>
      <c r="AK39" s="11">
        <v>2</v>
      </c>
      <c r="AL39" s="11">
        <v>2</v>
      </c>
      <c r="AM39" s="11"/>
      <c r="AN39" s="11">
        <v>2</v>
      </c>
      <c r="AO39" s="11"/>
      <c r="AP39" s="11">
        <v>2</v>
      </c>
      <c r="AQ39" s="11">
        <v>2</v>
      </c>
      <c r="AR39" s="11"/>
      <c r="AS39" s="11">
        <v>2</v>
      </c>
      <c r="AT39" s="11">
        <v>2</v>
      </c>
      <c r="AU39" s="34"/>
      <c r="AV39" s="15"/>
      <c r="AW39" s="15"/>
      <c r="AX39" s="31"/>
      <c r="AY39" s="34"/>
      <c r="AZ39" s="22" t="s">
        <v>23</v>
      </c>
      <c r="BA39" s="67">
        <f t="shared" si="3"/>
        <v>30</v>
      </c>
      <c r="BB39" s="10"/>
      <c r="BC39" s="10"/>
      <c r="BD39" s="28"/>
      <c r="BE39" s="19"/>
      <c r="BF39" s="20"/>
    </row>
    <row r="40" spans="1:58" ht="31.2" x14ac:dyDescent="0.3">
      <c r="A40" s="249"/>
      <c r="B40" s="238" t="s">
        <v>91</v>
      </c>
      <c r="C40" s="346" t="s">
        <v>39</v>
      </c>
      <c r="D40" s="141" t="s">
        <v>22</v>
      </c>
      <c r="E40" s="142">
        <v>2</v>
      </c>
      <c r="F40" s="142">
        <v>2</v>
      </c>
      <c r="G40" s="142"/>
      <c r="H40" s="142">
        <v>4</v>
      </c>
      <c r="I40" s="142"/>
      <c r="J40" s="142">
        <v>4</v>
      </c>
      <c r="K40" s="142"/>
      <c r="L40" s="142">
        <v>4</v>
      </c>
      <c r="M40" s="142"/>
      <c r="N40" s="142">
        <v>4</v>
      </c>
      <c r="O40" s="142"/>
      <c r="P40" s="142">
        <v>4</v>
      </c>
      <c r="Q40" s="142"/>
      <c r="R40" s="142">
        <v>4</v>
      </c>
      <c r="S40" s="142"/>
      <c r="T40" s="142">
        <v>4</v>
      </c>
      <c r="U40" s="141"/>
      <c r="V40" s="23" t="s">
        <v>23</v>
      </c>
      <c r="W40" s="23" t="s">
        <v>23</v>
      </c>
      <c r="X40" s="142">
        <f>SUM(E40:U40)</f>
        <v>32</v>
      </c>
      <c r="Y40" s="142"/>
      <c r="Z40" s="142"/>
      <c r="AA40" s="142">
        <v>2</v>
      </c>
      <c r="AB40" s="142">
        <v>4</v>
      </c>
      <c r="AC40" s="142">
        <v>2</v>
      </c>
      <c r="AD40" s="142">
        <v>4</v>
      </c>
      <c r="AE40" s="142">
        <v>2</v>
      </c>
      <c r="AF40" s="142">
        <v>4</v>
      </c>
      <c r="AG40" s="142">
        <v>2</v>
      </c>
      <c r="AH40" s="142">
        <v>4</v>
      </c>
      <c r="AI40" s="142">
        <v>2</v>
      </c>
      <c r="AJ40" s="142">
        <v>4</v>
      </c>
      <c r="AK40" s="142">
        <v>2</v>
      </c>
      <c r="AL40" s="142">
        <v>4</v>
      </c>
      <c r="AM40" s="142">
        <v>2</v>
      </c>
      <c r="AN40" s="142">
        <v>4</v>
      </c>
      <c r="AO40" s="142">
        <v>2</v>
      </c>
      <c r="AP40" s="142">
        <v>4</v>
      </c>
      <c r="AQ40" s="142">
        <v>2</v>
      </c>
      <c r="AR40" s="142">
        <v>2</v>
      </c>
      <c r="AS40" s="142">
        <v>4</v>
      </c>
      <c r="AT40" s="142">
        <v>4</v>
      </c>
      <c r="AU40" s="142"/>
      <c r="AV40" s="142"/>
      <c r="AW40" s="142"/>
      <c r="AX40" s="31"/>
      <c r="AY40" s="34"/>
      <c r="AZ40" s="27" t="s">
        <v>23</v>
      </c>
      <c r="BA40" s="71">
        <f t="shared" si="3"/>
        <v>60</v>
      </c>
      <c r="BB40" s="10"/>
      <c r="BC40" s="10"/>
      <c r="BD40" s="28">
        <f>SUM(X40,BA40)</f>
        <v>92</v>
      </c>
      <c r="BE40" s="19"/>
      <c r="BF40" s="20"/>
    </row>
    <row r="41" spans="1:58" ht="31.2" x14ac:dyDescent="0.3">
      <c r="A41" s="249"/>
      <c r="B41" s="239"/>
      <c r="C41" s="347"/>
      <c r="D41" s="34" t="s">
        <v>24</v>
      </c>
      <c r="E41" s="34">
        <v>1</v>
      </c>
      <c r="F41" s="34">
        <v>1</v>
      </c>
      <c r="G41" s="34">
        <v>1</v>
      </c>
      <c r="H41" s="34">
        <v>1</v>
      </c>
      <c r="I41" s="34">
        <v>1</v>
      </c>
      <c r="J41" s="34">
        <v>1</v>
      </c>
      <c r="K41" s="34">
        <v>1</v>
      </c>
      <c r="L41" s="34">
        <v>1</v>
      </c>
      <c r="M41" s="34">
        <v>1</v>
      </c>
      <c r="N41" s="34">
        <v>1</v>
      </c>
      <c r="O41" s="34">
        <v>1</v>
      </c>
      <c r="P41" s="34">
        <v>1</v>
      </c>
      <c r="Q41" s="34">
        <v>1</v>
      </c>
      <c r="R41" s="34">
        <v>1</v>
      </c>
      <c r="S41" s="34">
        <v>1</v>
      </c>
      <c r="T41" s="34">
        <v>1</v>
      </c>
      <c r="U41" s="34"/>
      <c r="V41" s="23" t="s">
        <v>23</v>
      </c>
      <c r="W41" s="23" t="s">
        <v>23</v>
      </c>
      <c r="X41" s="15">
        <f>SUM(E41:U41)</f>
        <v>16</v>
      </c>
      <c r="Y41" s="11"/>
      <c r="Z41" s="11"/>
      <c r="AA41" s="11">
        <v>2</v>
      </c>
      <c r="AB41" s="11"/>
      <c r="AC41" s="11">
        <v>2</v>
      </c>
      <c r="AD41" s="11"/>
      <c r="AE41" s="11">
        <v>2</v>
      </c>
      <c r="AF41" s="11"/>
      <c r="AG41" s="11">
        <v>2</v>
      </c>
      <c r="AH41" s="11"/>
      <c r="AI41" s="11">
        <v>2</v>
      </c>
      <c r="AJ41" s="11">
        <v>2</v>
      </c>
      <c r="AK41" s="11"/>
      <c r="AL41" s="11">
        <v>2</v>
      </c>
      <c r="AM41" s="11">
        <v>2</v>
      </c>
      <c r="AN41" s="11">
        <v>2</v>
      </c>
      <c r="AO41" s="11">
        <v>2</v>
      </c>
      <c r="AP41" s="11">
        <v>2</v>
      </c>
      <c r="AQ41" s="11">
        <v>2</v>
      </c>
      <c r="AR41" s="11">
        <v>2</v>
      </c>
      <c r="AS41" s="11">
        <v>2</v>
      </c>
      <c r="AT41" s="11">
        <v>2</v>
      </c>
      <c r="AU41" s="34"/>
      <c r="AV41" s="15"/>
      <c r="AW41" s="15"/>
      <c r="AX41" s="31"/>
      <c r="AY41" s="34"/>
      <c r="AZ41" s="24" t="s">
        <v>23</v>
      </c>
      <c r="BA41" s="67">
        <f t="shared" si="3"/>
        <v>30</v>
      </c>
      <c r="BB41" s="10"/>
      <c r="BC41" s="10"/>
      <c r="BD41" s="28"/>
      <c r="BE41" s="19"/>
      <c r="BF41" s="20"/>
    </row>
    <row r="42" spans="1:58" ht="31.2" x14ac:dyDescent="0.3">
      <c r="A42" s="249"/>
      <c r="B42" s="238" t="s">
        <v>87</v>
      </c>
      <c r="C42" s="346" t="s">
        <v>38</v>
      </c>
      <c r="D42" s="141" t="s">
        <v>22</v>
      </c>
      <c r="E42" s="142">
        <v>2</v>
      </c>
      <c r="F42" s="142">
        <v>4</v>
      </c>
      <c r="G42" s="142">
        <v>2</v>
      </c>
      <c r="H42" s="142">
        <v>4</v>
      </c>
      <c r="I42" s="142">
        <v>2</v>
      </c>
      <c r="J42" s="142">
        <v>4</v>
      </c>
      <c r="K42" s="142">
        <v>2</v>
      </c>
      <c r="L42" s="142">
        <v>4</v>
      </c>
      <c r="M42" s="142">
        <v>2</v>
      </c>
      <c r="N42" s="142">
        <v>4</v>
      </c>
      <c r="O42" s="142">
        <v>2</v>
      </c>
      <c r="P42" s="142">
        <v>4</v>
      </c>
      <c r="Q42" s="142">
        <v>2</v>
      </c>
      <c r="R42" s="142">
        <v>4</v>
      </c>
      <c r="S42" s="142">
        <v>2</v>
      </c>
      <c r="T42" s="142">
        <v>4</v>
      </c>
      <c r="U42" s="141"/>
      <c r="V42" s="23" t="s">
        <v>23</v>
      </c>
      <c r="W42" s="23" t="s">
        <v>23</v>
      </c>
      <c r="X42" s="142">
        <f t="shared" ref="X42:X47" si="13">SUM(E42:U42)</f>
        <v>48</v>
      </c>
      <c r="Y42" s="142"/>
      <c r="Z42" s="142"/>
      <c r="AA42" s="142">
        <v>4</v>
      </c>
      <c r="AB42" s="142">
        <v>4</v>
      </c>
      <c r="AC42" s="142">
        <v>4</v>
      </c>
      <c r="AD42" s="142">
        <v>4</v>
      </c>
      <c r="AE42" s="142">
        <v>4</v>
      </c>
      <c r="AF42" s="142">
        <v>4</v>
      </c>
      <c r="AG42" s="142">
        <v>4</v>
      </c>
      <c r="AH42" s="142">
        <v>4</v>
      </c>
      <c r="AI42" s="142">
        <v>4</v>
      </c>
      <c r="AJ42" s="142">
        <v>4</v>
      </c>
      <c r="AK42" s="142">
        <v>4</v>
      </c>
      <c r="AL42" s="142">
        <v>4</v>
      </c>
      <c r="AM42" s="142">
        <v>4</v>
      </c>
      <c r="AN42" s="142">
        <v>4</v>
      </c>
      <c r="AO42" s="142">
        <v>4</v>
      </c>
      <c r="AP42" s="142">
        <v>4</v>
      </c>
      <c r="AQ42" s="142">
        <v>4</v>
      </c>
      <c r="AR42" s="142">
        <v>4</v>
      </c>
      <c r="AS42" s="142">
        <v>4</v>
      </c>
      <c r="AT42" s="142">
        <v>4</v>
      </c>
      <c r="AU42" s="142"/>
      <c r="AV42" s="142"/>
      <c r="AW42" s="142"/>
      <c r="AX42" s="31"/>
      <c r="AY42" s="34"/>
      <c r="AZ42" s="22" t="s">
        <v>23</v>
      </c>
      <c r="BA42" s="71">
        <f t="shared" si="3"/>
        <v>80</v>
      </c>
      <c r="BB42" s="10"/>
      <c r="BC42" s="10"/>
      <c r="BD42" s="28">
        <f>SUM(X42,BA42)</f>
        <v>128</v>
      </c>
      <c r="BE42" s="19"/>
      <c r="BF42" s="20"/>
    </row>
    <row r="43" spans="1:58" ht="31.2" x14ac:dyDescent="0.3">
      <c r="A43" s="249"/>
      <c r="B43" s="239"/>
      <c r="C43" s="347"/>
      <c r="D43" s="34" t="s">
        <v>24</v>
      </c>
      <c r="E43" s="34">
        <v>2</v>
      </c>
      <c r="F43" s="34">
        <v>1</v>
      </c>
      <c r="G43" s="34"/>
      <c r="H43" s="34">
        <v>1</v>
      </c>
      <c r="I43" s="34"/>
      <c r="J43" s="34">
        <v>1</v>
      </c>
      <c r="K43" s="34">
        <v>2</v>
      </c>
      <c r="L43" s="34">
        <v>3</v>
      </c>
      <c r="M43" s="34">
        <v>2</v>
      </c>
      <c r="N43" s="34">
        <v>1</v>
      </c>
      <c r="O43" s="34">
        <v>2</v>
      </c>
      <c r="P43" s="34">
        <v>1</v>
      </c>
      <c r="Q43" s="34">
        <v>2</v>
      </c>
      <c r="R43" s="34">
        <v>1</v>
      </c>
      <c r="S43" s="34">
        <v>2</v>
      </c>
      <c r="T43" s="34">
        <v>1</v>
      </c>
      <c r="U43" s="34"/>
      <c r="V43" s="23" t="s">
        <v>23</v>
      </c>
      <c r="W43" s="23" t="s">
        <v>23</v>
      </c>
      <c r="X43" s="15">
        <f t="shared" si="13"/>
        <v>22</v>
      </c>
      <c r="Y43" s="11"/>
      <c r="Z43" s="11"/>
      <c r="AA43" s="11">
        <v>2</v>
      </c>
      <c r="AB43" s="11">
        <v>2</v>
      </c>
      <c r="AC43" s="11">
        <v>2</v>
      </c>
      <c r="AD43" s="11">
        <v>2</v>
      </c>
      <c r="AE43" s="11">
        <v>2</v>
      </c>
      <c r="AF43" s="11">
        <v>2</v>
      </c>
      <c r="AG43" s="11">
        <v>2</v>
      </c>
      <c r="AH43" s="11">
        <v>2</v>
      </c>
      <c r="AI43" s="11">
        <v>2</v>
      </c>
      <c r="AJ43" s="11">
        <v>2</v>
      </c>
      <c r="AK43" s="11">
        <v>2</v>
      </c>
      <c r="AL43" s="11">
        <v>2</v>
      </c>
      <c r="AM43" s="11">
        <v>2</v>
      </c>
      <c r="AN43" s="11">
        <v>2</v>
      </c>
      <c r="AO43" s="11">
        <v>2</v>
      </c>
      <c r="AP43" s="11">
        <v>2</v>
      </c>
      <c r="AQ43" s="11">
        <v>2</v>
      </c>
      <c r="AR43" s="11">
        <v>2</v>
      </c>
      <c r="AS43" s="11">
        <v>2</v>
      </c>
      <c r="AT43" s="11">
        <v>2</v>
      </c>
      <c r="AU43" s="34"/>
      <c r="AV43" s="15"/>
      <c r="AW43" s="15"/>
      <c r="AX43" s="31"/>
      <c r="AY43" s="34"/>
      <c r="AZ43" s="22" t="s">
        <v>23</v>
      </c>
      <c r="BA43" s="67">
        <f t="shared" si="3"/>
        <v>40</v>
      </c>
      <c r="BB43" s="10"/>
      <c r="BC43" s="10"/>
      <c r="BD43" s="28"/>
      <c r="BE43" s="19"/>
      <c r="BF43" s="20"/>
    </row>
    <row r="44" spans="1:58" ht="31.2" x14ac:dyDescent="0.3">
      <c r="A44" s="249"/>
      <c r="B44" s="238" t="s">
        <v>88</v>
      </c>
      <c r="C44" s="292" t="s">
        <v>40</v>
      </c>
      <c r="D44" s="57" t="s">
        <v>22</v>
      </c>
      <c r="E44" s="58">
        <f t="shared" ref="E44:U44" si="14">SUM(E46,E48,E50)</f>
        <v>4</v>
      </c>
      <c r="F44" s="58">
        <f t="shared" si="14"/>
        <v>4</v>
      </c>
      <c r="G44" s="58">
        <f t="shared" si="14"/>
        <v>0</v>
      </c>
      <c r="H44" s="58">
        <f t="shared" si="14"/>
        <v>6</v>
      </c>
      <c r="I44" s="58">
        <f t="shared" si="14"/>
        <v>0</v>
      </c>
      <c r="J44" s="58">
        <f t="shared" si="14"/>
        <v>4</v>
      </c>
      <c r="K44" s="58">
        <f t="shared" si="14"/>
        <v>0</v>
      </c>
      <c r="L44" s="58">
        <f t="shared" si="14"/>
        <v>6</v>
      </c>
      <c r="M44" s="58">
        <f t="shared" si="14"/>
        <v>0</v>
      </c>
      <c r="N44" s="58">
        <f t="shared" si="14"/>
        <v>4</v>
      </c>
      <c r="O44" s="58">
        <f t="shared" si="14"/>
        <v>4</v>
      </c>
      <c r="P44" s="58">
        <f t="shared" si="14"/>
        <v>4</v>
      </c>
      <c r="Q44" s="58">
        <f t="shared" si="14"/>
        <v>0</v>
      </c>
      <c r="R44" s="58">
        <f t="shared" si="14"/>
        <v>6</v>
      </c>
      <c r="S44" s="58">
        <f t="shared" si="14"/>
        <v>0</v>
      </c>
      <c r="T44" s="58">
        <f t="shared" si="14"/>
        <v>6</v>
      </c>
      <c r="U44" s="58">
        <f t="shared" si="14"/>
        <v>0</v>
      </c>
      <c r="V44" s="23" t="s">
        <v>23</v>
      </c>
      <c r="W44" s="23" t="s">
        <v>23</v>
      </c>
      <c r="X44" s="58">
        <f t="shared" si="13"/>
        <v>48</v>
      </c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31"/>
      <c r="AY44" s="34"/>
      <c r="AZ44" s="22" t="s">
        <v>23</v>
      </c>
      <c r="BA44" s="68">
        <f t="shared" ref="BA44:BA45" si="15">SUM(AA44:AW44)</f>
        <v>0</v>
      </c>
      <c r="BB44" s="10"/>
      <c r="BC44" s="10"/>
      <c r="BD44" s="28">
        <f>SUM(X44,BA44)</f>
        <v>48</v>
      </c>
      <c r="BE44" s="19"/>
      <c r="BF44" s="20"/>
    </row>
    <row r="45" spans="1:58" ht="39.75" customHeight="1" x14ac:dyDescent="0.3">
      <c r="A45" s="249"/>
      <c r="B45" s="239"/>
      <c r="C45" s="293"/>
      <c r="D45" s="58" t="s">
        <v>24</v>
      </c>
      <c r="E45" s="58">
        <f t="shared" ref="E45:U45" si="16">SUM(E47,E49,E51)</f>
        <v>1</v>
      </c>
      <c r="F45" s="58">
        <f t="shared" si="16"/>
        <v>2</v>
      </c>
      <c r="G45" s="58">
        <f t="shared" si="16"/>
        <v>1</v>
      </c>
      <c r="H45" s="58">
        <f t="shared" si="16"/>
        <v>2</v>
      </c>
      <c r="I45" s="58">
        <f t="shared" si="16"/>
        <v>1</v>
      </c>
      <c r="J45" s="58">
        <f t="shared" si="16"/>
        <v>2</v>
      </c>
      <c r="K45" s="58">
        <f t="shared" si="16"/>
        <v>1</v>
      </c>
      <c r="L45" s="58">
        <f t="shared" si="16"/>
        <v>2</v>
      </c>
      <c r="M45" s="58">
        <f t="shared" si="16"/>
        <v>1</v>
      </c>
      <c r="N45" s="58">
        <f t="shared" si="16"/>
        <v>3</v>
      </c>
      <c r="O45" s="58">
        <f t="shared" si="16"/>
        <v>1</v>
      </c>
      <c r="P45" s="58">
        <f t="shared" si="16"/>
        <v>2</v>
      </c>
      <c r="Q45" s="58">
        <f t="shared" si="16"/>
        <v>0</v>
      </c>
      <c r="R45" s="58">
        <f t="shared" si="16"/>
        <v>2</v>
      </c>
      <c r="S45" s="58">
        <f t="shared" si="16"/>
        <v>1</v>
      </c>
      <c r="T45" s="58">
        <f t="shared" si="16"/>
        <v>2</v>
      </c>
      <c r="U45" s="58">
        <f t="shared" si="16"/>
        <v>0</v>
      </c>
      <c r="V45" s="23" t="s">
        <v>23</v>
      </c>
      <c r="W45" s="23" t="s">
        <v>23</v>
      </c>
      <c r="X45" s="58">
        <f t="shared" si="13"/>
        <v>24</v>
      </c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31"/>
      <c r="AY45" s="34"/>
      <c r="AZ45" s="22" t="s">
        <v>23</v>
      </c>
      <c r="BA45" s="68">
        <f t="shared" si="15"/>
        <v>0</v>
      </c>
      <c r="BB45" s="10"/>
      <c r="BC45" s="10"/>
      <c r="BD45" s="28">
        <f>SUM(X45,BA45)</f>
        <v>24</v>
      </c>
      <c r="BE45" s="19"/>
      <c r="BF45" s="20"/>
    </row>
    <row r="46" spans="1:58" ht="31.2" x14ac:dyDescent="0.3">
      <c r="A46" s="249"/>
      <c r="B46" s="238" t="s">
        <v>89</v>
      </c>
      <c r="C46" s="346" t="s">
        <v>73</v>
      </c>
      <c r="D46" s="141" t="s">
        <v>22</v>
      </c>
      <c r="E46" s="142">
        <v>4</v>
      </c>
      <c r="F46" s="142">
        <v>2</v>
      </c>
      <c r="G46" s="142"/>
      <c r="H46" s="142">
        <v>4</v>
      </c>
      <c r="I46" s="142"/>
      <c r="J46" s="142">
        <v>2</v>
      </c>
      <c r="K46" s="142"/>
      <c r="L46" s="142">
        <v>4</v>
      </c>
      <c r="M46" s="142"/>
      <c r="N46" s="142">
        <v>2</v>
      </c>
      <c r="O46" s="142">
        <v>4</v>
      </c>
      <c r="P46" s="142">
        <v>2</v>
      </c>
      <c r="Q46" s="142"/>
      <c r="R46" s="142">
        <v>4</v>
      </c>
      <c r="S46" s="142"/>
      <c r="T46" s="142">
        <v>4</v>
      </c>
      <c r="U46" s="141"/>
      <c r="V46" s="23" t="s">
        <v>23</v>
      </c>
      <c r="W46" s="23" t="s">
        <v>23</v>
      </c>
      <c r="X46" s="142">
        <f t="shared" si="13"/>
        <v>32</v>
      </c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31"/>
      <c r="AY46" s="34"/>
      <c r="AZ46" s="22" t="s">
        <v>23</v>
      </c>
      <c r="BA46" s="71"/>
      <c r="BB46" s="10"/>
      <c r="BC46" s="10"/>
      <c r="BD46" s="28">
        <f>SUM(X44,BA44)</f>
        <v>48</v>
      </c>
      <c r="BE46" s="19"/>
      <c r="BF46" s="20"/>
    </row>
    <row r="47" spans="1:58" ht="31.2" x14ac:dyDescent="0.3">
      <c r="A47" s="249"/>
      <c r="B47" s="239"/>
      <c r="C47" s="347"/>
      <c r="D47" s="34" t="s">
        <v>24</v>
      </c>
      <c r="E47" s="34">
        <v>1</v>
      </c>
      <c r="F47" s="34">
        <v>1</v>
      </c>
      <c r="G47" s="34">
        <v>1</v>
      </c>
      <c r="H47" s="34">
        <v>1</v>
      </c>
      <c r="I47" s="34">
        <v>1</v>
      </c>
      <c r="J47" s="34">
        <v>1</v>
      </c>
      <c r="K47" s="34">
        <v>1</v>
      </c>
      <c r="L47" s="34">
        <v>1</v>
      </c>
      <c r="M47" s="34">
        <v>1</v>
      </c>
      <c r="N47" s="34">
        <v>2</v>
      </c>
      <c r="O47" s="34">
        <v>1</v>
      </c>
      <c r="P47" s="34">
        <v>1</v>
      </c>
      <c r="Q47" s="34"/>
      <c r="R47" s="34">
        <v>1</v>
      </c>
      <c r="S47" s="34">
        <v>1</v>
      </c>
      <c r="T47" s="34">
        <v>1</v>
      </c>
      <c r="U47" s="34"/>
      <c r="V47" s="23" t="s">
        <v>23</v>
      </c>
      <c r="W47" s="23" t="s">
        <v>23</v>
      </c>
      <c r="X47" s="15">
        <f t="shared" si="13"/>
        <v>16</v>
      </c>
      <c r="Y47" s="15"/>
      <c r="Z47" s="11"/>
      <c r="AA47" s="11"/>
      <c r="AB47" s="11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15"/>
      <c r="AW47" s="15"/>
      <c r="AX47" s="31"/>
      <c r="AY47" s="34"/>
      <c r="AZ47" s="22" t="s">
        <v>23</v>
      </c>
      <c r="BA47" s="67"/>
      <c r="BB47" s="10"/>
      <c r="BC47" s="10"/>
      <c r="BD47" s="28"/>
      <c r="BE47" s="19"/>
      <c r="BF47" s="20"/>
    </row>
    <row r="48" spans="1:58" ht="31.2" x14ac:dyDescent="0.3">
      <c r="A48" s="249"/>
      <c r="B48" s="238" t="s">
        <v>92</v>
      </c>
      <c r="C48" s="346" t="s">
        <v>74</v>
      </c>
      <c r="D48" s="141" t="s">
        <v>22</v>
      </c>
      <c r="E48" s="141"/>
      <c r="F48" s="141">
        <v>2</v>
      </c>
      <c r="G48" s="141"/>
      <c r="H48" s="141">
        <v>2</v>
      </c>
      <c r="I48" s="141"/>
      <c r="J48" s="141">
        <v>2</v>
      </c>
      <c r="K48" s="141"/>
      <c r="L48" s="141">
        <v>2</v>
      </c>
      <c r="M48" s="141"/>
      <c r="N48" s="141">
        <v>2</v>
      </c>
      <c r="O48" s="141"/>
      <c r="P48" s="141">
        <v>2</v>
      </c>
      <c r="Q48" s="141"/>
      <c r="R48" s="141">
        <v>2</v>
      </c>
      <c r="S48" s="141"/>
      <c r="T48" s="141">
        <v>2</v>
      </c>
      <c r="U48" s="141"/>
      <c r="V48" s="23" t="s">
        <v>23</v>
      </c>
      <c r="W48" s="23" t="s">
        <v>23</v>
      </c>
      <c r="X48" s="142">
        <f>SUM(E48:U48)</f>
        <v>16</v>
      </c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31"/>
      <c r="AY48" s="34"/>
      <c r="AZ48" s="22" t="s">
        <v>23</v>
      </c>
      <c r="BA48" s="71"/>
      <c r="BB48" s="10"/>
      <c r="BC48" s="10"/>
      <c r="BD48" s="28">
        <f>SUM(X48,BA48)</f>
        <v>16</v>
      </c>
      <c r="BE48" s="19"/>
      <c r="BF48" s="20"/>
    </row>
    <row r="49" spans="1:58" ht="31.2" x14ac:dyDescent="0.3">
      <c r="A49" s="249"/>
      <c r="B49" s="239"/>
      <c r="C49" s="347"/>
      <c r="D49" s="34" t="s">
        <v>24</v>
      </c>
      <c r="E49" s="34"/>
      <c r="F49" s="34">
        <v>1</v>
      </c>
      <c r="G49" s="34"/>
      <c r="H49" s="34">
        <v>1</v>
      </c>
      <c r="I49" s="34"/>
      <c r="J49" s="34">
        <v>1</v>
      </c>
      <c r="K49" s="34"/>
      <c r="L49" s="34">
        <v>1</v>
      </c>
      <c r="M49" s="34"/>
      <c r="N49" s="34">
        <v>1</v>
      </c>
      <c r="O49" s="34"/>
      <c r="P49" s="34">
        <v>1</v>
      </c>
      <c r="Q49" s="34"/>
      <c r="R49" s="34">
        <v>1</v>
      </c>
      <c r="S49" s="34"/>
      <c r="T49" s="34">
        <v>1</v>
      </c>
      <c r="U49" s="34"/>
      <c r="V49" s="23" t="s">
        <v>23</v>
      </c>
      <c r="W49" s="23" t="s">
        <v>23</v>
      </c>
      <c r="X49" s="15">
        <f>SUM(E49:U49)</f>
        <v>8</v>
      </c>
      <c r="Y49" s="11"/>
      <c r="Z49" s="11"/>
      <c r="AA49" s="11"/>
      <c r="AB49" s="11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15"/>
      <c r="AW49" s="15"/>
      <c r="AX49" s="31"/>
      <c r="AY49" s="34"/>
      <c r="AZ49" s="22" t="s">
        <v>23</v>
      </c>
      <c r="BA49" s="67"/>
      <c r="BB49" s="10"/>
      <c r="BC49" s="10"/>
      <c r="BD49" s="28"/>
      <c r="BE49" s="19"/>
      <c r="BF49" s="20"/>
    </row>
    <row r="50" spans="1:58" ht="31.2" x14ac:dyDescent="0.3">
      <c r="A50" s="249"/>
      <c r="B50" s="286" t="s">
        <v>209</v>
      </c>
      <c r="C50" s="346" t="s">
        <v>146</v>
      </c>
      <c r="D50" s="141" t="s">
        <v>22</v>
      </c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23"/>
      <c r="W50" s="23"/>
      <c r="X50" s="142">
        <f>SUM(E50:U50)</f>
        <v>0</v>
      </c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31"/>
      <c r="AY50" s="34"/>
      <c r="AZ50" s="22"/>
      <c r="BA50" s="60"/>
      <c r="BB50" s="10"/>
      <c r="BC50" s="10"/>
      <c r="BD50" s="28"/>
      <c r="BE50" s="19"/>
      <c r="BF50" s="20"/>
    </row>
    <row r="51" spans="1:58" ht="36" customHeight="1" x14ac:dyDescent="0.3">
      <c r="A51" s="249"/>
      <c r="B51" s="287"/>
      <c r="C51" s="347"/>
      <c r="D51" s="34" t="s">
        <v>24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23"/>
      <c r="W51" s="23"/>
      <c r="X51" s="15"/>
      <c r="Y51" s="11"/>
      <c r="Z51" s="11"/>
      <c r="AA51" s="11"/>
      <c r="AB51" s="11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15"/>
      <c r="AW51" s="15"/>
      <c r="AX51" s="31"/>
      <c r="AY51" s="34"/>
      <c r="AZ51" s="22"/>
      <c r="BA51" s="67"/>
      <c r="BB51" s="10"/>
      <c r="BC51" s="10"/>
      <c r="BD51" s="28"/>
      <c r="BE51" s="19"/>
      <c r="BF51" s="20"/>
    </row>
    <row r="52" spans="1:58" ht="31.2" x14ac:dyDescent="0.3">
      <c r="A52" s="249"/>
      <c r="B52" s="49"/>
      <c r="C52" s="262" t="s">
        <v>41</v>
      </c>
      <c r="D52" s="38" t="s">
        <v>22</v>
      </c>
      <c r="E52" s="38">
        <f>SUM(E54)</f>
        <v>0</v>
      </c>
      <c r="F52" s="38">
        <f t="shared" ref="F52:U52" si="17">SUM(F54)</f>
        <v>0</v>
      </c>
      <c r="G52" s="38">
        <f t="shared" si="17"/>
        <v>0</v>
      </c>
      <c r="H52" s="38">
        <f t="shared" si="17"/>
        <v>0</v>
      </c>
      <c r="I52" s="38">
        <f t="shared" si="17"/>
        <v>0</v>
      </c>
      <c r="J52" s="38">
        <f t="shared" si="17"/>
        <v>0</v>
      </c>
      <c r="K52" s="38">
        <f t="shared" si="17"/>
        <v>0</v>
      </c>
      <c r="L52" s="38">
        <f t="shared" si="17"/>
        <v>0</v>
      </c>
      <c r="M52" s="38">
        <f t="shared" si="17"/>
        <v>0</v>
      </c>
      <c r="N52" s="38">
        <f t="shared" si="17"/>
        <v>0</v>
      </c>
      <c r="O52" s="38">
        <f t="shared" si="17"/>
        <v>0</v>
      </c>
      <c r="P52" s="38">
        <f t="shared" si="17"/>
        <v>0</v>
      </c>
      <c r="Q52" s="38">
        <f t="shared" si="17"/>
        <v>0</v>
      </c>
      <c r="R52" s="38">
        <f t="shared" si="17"/>
        <v>0</v>
      </c>
      <c r="S52" s="38">
        <f t="shared" si="17"/>
        <v>0</v>
      </c>
      <c r="T52" s="38">
        <f t="shared" si="17"/>
        <v>0</v>
      </c>
      <c r="U52" s="38">
        <f t="shared" si="17"/>
        <v>0</v>
      </c>
      <c r="V52" s="23" t="s">
        <v>23</v>
      </c>
      <c r="W52" s="23" t="s">
        <v>23</v>
      </c>
      <c r="X52" s="21">
        <f>SUM(E52:U52)</f>
        <v>0</v>
      </c>
      <c r="Y52" s="21"/>
      <c r="Z52" s="21"/>
      <c r="AA52" s="21">
        <f>SUM(AA54)</f>
        <v>4</v>
      </c>
      <c r="AB52" s="21">
        <f t="shared" ref="AB52:AT52" si="18">SUM(AB54)</f>
        <v>4</v>
      </c>
      <c r="AC52" s="21">
        <f t="shared" si="18"/>
        <v>4</v>
      </c>
      <c r="AD52" s="21">
        <f t="shared" si="18"/>
        <v>4</v>
      </c>
      <c r="AE52" s="21">
        <f t="shared" si="18"/>
        <v>4</v>
      </c>
      <c r="AF52" s="21">
        <f t="shared" si="18"/>
        <v>4</v>
      </c>
      <c r="AG52" s="21">
        <f t="shared" si="18"/>
        <v>4</v>
      </c>
      <c r="AH52" s="21">
        <f t="shared" si="18"/>
        <v>4</v>
      </c>
      <c r="AI52" s="21">
        <f t="shared" si="18"/>
        <v>4</v>
      </c>
      <c r="AJ52" s="21">
        <f t="shared" si="18"/>
        <v>2</v>
      </c>
      <c r="AK52" s="21">
        <f t="shared" si="18"/>
        <v>4</v>
      </c>
      <c r="AL52" s="21">
        <f t="shared" si="18"/>
        <v>4</v>
      </c>
      <c r="AM52" s="21">
        <f t="shared" si="18"/>
        <v>4</v>
      </c>
      <c r="AN52" s="21">
        <f t="shared" si="18"/>
        <v>2</v>
      </c>
      <c r="AO52" s="21">
        <f t="shared" si="18"/>
        <v>4</v>
      </c>
      <c r="AP52" s="21">
        <f t="shared" si="18"/>
        <v>6</v>
      </c>
      <c r="AQ52" s="21">
        <f t="shared" si="18"/>
        <v>4</v>
      </c>
      <c r="AR52" s="21">
        <f t="shared" si="18"/>
        <v>4</v>
      </c>
      <c r="AS52" s="21">
        <f t="shared" si="18"/>
        <v>6</v>
      </c>
      <c r="AT52" s="21">
        <f t="shared" si="18"/>
        <v>4</v>
      </c>
      <c r="AU52" s="21"/>
      <c r="AV52" s="21"/>
      <c r="AW52" s="21"/>
      <c r="AX52" s="31"/>
      <c r="AY52" s="34"/>
      <c r="AZ52" s="27" t="s">
        <v>23</v>
      </c>
      <c r="BA52" s="17">
        <f t="shared" ref="BA52:BA62" si="19">SUM(AA52:AX52)</f>
        <v>80</v>
      </c>
      <c r="BB52" s="10"/>
      <c r="BC52" s="10"/>
      <c r="BD52" s="28">
        <f t="shared" ref="BD52:BD59" si="20">SUM(X52,BA52)</f>
        <v>80</v>
      </c>
      <c r="BE52" s="19"/>
      <c r="BF52" s="20"/>
    </row>
    <row r="53" spans="1:58" ht="31.2" x14ac:dyDescent="0.3">
      <c r="A53" s="249"/>
      <c r="B53" s="49"/>
      <c r="C53" s="263"/>
      <c r="D53" s="38" t="s">
        <v>24</v>
      </c>
      <c r="E53" s="38">
        <f t="shared" ref="E53:M53" si="21">SUM(E55)</f>
        <v>0</v>
      </c>
      <c r="F53" s="21">
        <f t="shared" si="21"/>
        <v>0</v>
      </c>
      <c r="G53" s="21">
        <f t="shared" si="21"/>
        <v>0</v>
      </c>
      <c r="H53" s="21">
        <f t="shared" si="21"/>
        <v>0</v>
      </c>
      <c r="I53" s="21">
        <f t="shared" si="21"/>
        <v>0</v>
      </c>
      <c r="J53" s="21">
        <f t="shared" si="21"/>
        <v>0</v>
      </c>
      <c r="K53" s="21">
        <f t="shared" si="21"/>
        <v>0</v>
      </c>
      <c r="L53" s="21">
        <f t="shared" si="21"/>
        <v>0</v>
      </c>
      <c r="M53" s="21">
        <f t="shared" si="21"/>
        <v>0</v>
      </c>
      <c r="N53" s="21">
        <f>SUM(N55)</f>
        <v>0</v>
      </c>
      <c r="O53" s="21">
        <f t="shared" ref="O53:U53" si="22">SUM(O55)</f>
        <v>0</v>
      </c>
      <c r="P53" s="21">
        <f t="shared" si="22"/>
        <v>0</v>
      </c>
      <c r="Q53" s="21">
        <f t="shared" si="22"/>
        <v>0</v>
      </c>
      <c r="R53" s="21">
        <f t="shared" si="22"/>
        <v>0</v>
      </c>
      <c r="S53" s="21">
        <f t="shared" si="22"/>
        <v>0</v>
      </c>
      <c r="T53" s="21">
        <f t="shared" si="22"/>
        <v>0</v>
      </c>
      <c r="U53" s="21">
        <f t="shared" si="22"/>
        <v>0</v>
      </c>
      <c r="V53" s="23" t="s">
        <v>23</v>
      </c>
      <c r="W53" s="23" t="s">
        <v>23</v>
      </c>
      <c r="X53" s="21">
        <f>SUM(E53:U53)</f>
        <v>0</v>
      </c>
      <c r="Y53" s="21"/>
      <c r="Z53" s="21"/>
      <c r="AA53" s="21">
        <f>SUM(AA55)</f>
        <v>2</v>
      </c>
      <c r="AB53" s="21">
        <f t="shared" ref="AB53:AW53" si="23">SUM(AB55)</f>
        <v>3</v>
      </c>
      <c r="AC53" s="21">
        <f t="shared" si="23"/>
        <v>2</v>
      </c>
      <c r="AD53" s="21">
        <f t="shared" si="23"/>
        <v>2</v>
      </c>
      <c r="AE53" s="21">
        <f t="shared" si="23"/>
        <v>3</v>
      </c>
      <c r="AF53" s="21">
        <f t="shared" si="23"/>
        <v>3</v>
      </c>
      <c r="AG53" s="21">
        <f t="shared" si="23"/>
        <v>1</v>
      </c>
      <c r="AH53" s="21">
        <f t="shared" si="23"/>
        <v>4</v>
      </c>
      <c r="AI53" s="21">
        <f t="shared" si="23"/>
        <v>2</v>
      </c>
      <c r="AJ53" s="21">
        <f t="shared" si="23"/>
        <v>3</v>
      </c>
      <c r="AK53" s="21">
        <f t="shared" si="23"/>
        <v>1</v>
      </c>
      <c r="AL53" s="21">
        <f t="shared" si="23"/>
        <v>2</v>
      </c>
      <c r="AM53" s="21">
        <f t="shared" si="23"/>
        <v>1</v>
      </c>
      <c r="AN53" s="21">
        <f t="shared" si="23"/>
        <v>1</v>
      </c>
      <c r="AO53" s="21">
        <f t="shared" si="23"/>
        <v>1</v>
      </c>
      <c r="AP53" s="21">
        <f t="shared" si="23"/>
        <v>1</v>
      </c>
      <c r="AQ53" s="21">
        <f t="shared" si="23"/>
        <v>1</v>
      </c>
      <c r="AR53" s="21">
        <f t="shared" si="23"/>
        <v>1</v>
      </c>
      <c r="AS53" s="21">
        <f t="shared" si="23"/>
        <v>1</v>
      </c>
      <c r="AT53" s="21">
        <f t="shared" si="23"/>
        <v>1</v>
      </c>
      <c r="AU53" s="21">
        <f t="shared" si="23"/>
        <v>0</v>
      </c>
      <c r="AV53" s="21">
        <f t="shared" si="23"/>
        <v>0</v>
      </c>
      <c r="AW53" s="21">
        <f t="shared" si="23"/>
        <v>0</v>
      </c>
      <c r="AX53" s="31"/>
      <c r="AY53" s="15"/>
      <c r="AZ53" s="24" t="s">
        <v>23</v>
      </c>
      <c r="BA53" s="17">
        <f t="shared" si="19"/>
        <v>36</v>
      </c>
      <c r="BB53" s="10"/>
      <c r="BC53" s="10"/>
      <c r="BD53" s="28">
        <f t="shared" si="20"/>
        <v>36</v>
      </c>
      <c r="BE53" s="19"/>
      <c r="BF53" s="20"/>
    </row>
    <row r="54" spans="1:58" ht="31.2" x14ac:dyDescent="0.3">
      <c r="A54" s="249"/>
      <c r="B54" s="238" t="s">
        <v>42</v>
      </c>
      <c r="C54" s="306" t="s">
        <v>70</v>
      </c>
      <c r="D54" s="58" t="s">
        <v>22</v>
      </c>
      <c r="E54" s="58">
        <f>SUM(E56,E58,E60)</f>
        <v>0</v>
      </c>
      <c r="F54" s="58">
        <f t="shared" ref="F54:U54" si="24">SUM(F56,F58,F60)</f>
        <v>0</v>
      </c>
      <c r="G54" s="58">
        <f t="shared" si="24"/>
        <v>0</v>
      </c>
      <c r="H54" s="58">
        <f t="shared" si="24"/>
        <v>0</v>
      </c>
      <c r="I54" s="58">
        <f t="shared" si="24"/>
        <v>0</v>
      </c>
      <c r="J54" s="58">
        <f t="shared" si="24"/>
        <v>0</v>
      </c>
      <c r="K54" s="58">
        <f t="shared" si="24"/>
        <v>0</v>
      </c>
      <c r="L54" s="58">
        <f t="shared" si="24"/>
        <v>0</v>
      </c>
      <c r="M54" s="58">
        <f t="shared" si="24"/>
        <v>0</v>
      </c>
      <c r="N54" s="58">
        <f t="shared" si="24"/>
        <v>0</v>
      </c>
      <c r="O54" s="58">
        <f t="shared" si="24"/>
        <v>0</v>
      </c>
      <c r="P54" s="58">
        <f t="shared" si="24"/>
        <v>0</v>
      </c>
      <c r="Q54" s="58">
        <f t="shared" si="24"/>
        <v>0</v>
      </c>
      <c r="R54" s="58">
        <f t="shared" si="24"/>
        <v>0</v>
      </c>
      <c r="S54" s="58">
        <f t="shared" si="24"/>
        <v>0</v>
      </c>
      <c r="T54" s="58">
        <f t="shared" si="24"/>
        <v>0</v>
      </c>
      <c r="U54" s="58">
        <f t="shared" si="24"/>
        <v>0</v>
      </c>
      <c r="V54" s="23" t="s">
        <v>23</v>
      </c>
      <c r="W54" s="23" t="s">
        <v>23</v>
      </c>
      <c r="X54" s="58">
        <f t="shared" ref="X54:X63" si="25">SUM(E54:U54)</f>
        <v>0</v>
      </c>
      <c r="Y54" s="58"/>
      <c r="Z54" s="58"/>
      <c r="AA54" s="58">
        <f>SUM(AA56,AA58,AA60)</f>
        <v>4</v>
      </c>
      <c r="AB54" s="58">
        <f t="shared" ref="AB54:AT54" si="26">SUM(AB56,AB58,AB60)</f>
        <v>4</v>
      </c>
      <c r="AC54" s="58">
        <f t="shared" si="26"/>
        <v>4</v>
      </c>
      <c r="AD54" s="58">
        <f t="shared" si="26"/>
        <v>4</v>
      </c>
      <c r="AE54" s="58">
        <f t="shared" si="26"/>
        <v>4</v>
      </c>
      <c r="AF54" s="58">
        <f t="shared" si="26"/>
        <v>4</v>
      </c>
      <c r="AG54" s="58">
        <f t="shared" si="26"/>
        <v>4</v>
      </c>
      <c r="AH54" s="58">
        <f t="shared" si="26"/>
        <v>4</v>
      </c>
      <c r="AI54" s="58">
        <f t="shared" si="26"/>
        <v>4</v>
      </c>
      <c r="AJ54" s="58">
        <f t="shared" si="26"/>
        <v>2</v>
      </c>
      <c r="AK54" s="58">
        <f t="shared" si="26"/>
        <v>4</v>
      </c>
      <c r="AL54" s="58">
        <f t="shared" si="26"/>
        <v>4</v>
      </c>
      <c r="AM54" s="58">
        <f t="shared" si="26"/>
        <v>4</v>
      </c>
      <c r="AN54" s="58">
        <f t="shared" si="26"/>
        <v>2</v>
      </c>
      <c r="AO54" s="58">
        <f t="shared" si="26"/>
        <v>4</v>
      </c>
      <c r="AP54" s="58">
        <f t="shared" si="26"/>
        <v>6</v>
      </c>
      <c r="AQ54" s="58">
        <f t="shared" si="26"/>
        <v>4</v>
      </c>
      <c r="AR54" s="58">
        <f t="shared" si="26"/>
        <v>4</v>
      </c>
      <c r="AS54" s="58">
        <f t="shared" si="26"/>
        <v>6</v>
      </c>
      <c r="AT54" s="58">
        <f t="shared" si="26"/>
        <v>4</v>
      </c>
      <c r="AU54" s="58"/>
      <c r="AV54" s="58"/>
      <c r="AW54" s="58"/>
      <c r="AX54" s="31"/>
      <c r="AY54" s="15"/>
      <c r="AZ54" s="22" t="s">
        <v>23</v>
      </c>
      <c r="BA54" s="68">
        <f t="shared" si="19"/>
        <v>80</v>
      </c>
      <c r="BB54" s="67"/>
      <c r="BC54" s="67"/>
      <c r="BD54" s="28">
        <f t="shared" si="20"/>
        <v>80</v>
      </c>
      <c r="BE54" s="19"/>
      <c r="BF54" s="20"/>
    </row>
    <row r="55" spans="1:58" ht="31.2" x14ac:dyDescent="0.3">
      <c r="A55" s="249"/>
      <c r="B55" s="239"/>
      <c r="C55" s="307"/>
      <c r="D55" s="58" t="s">
        <v>24</v>
      </c>
      <c r="E55" s="58">
        <f>SUM(E57,E59,E61)</f>
        <v>0</v>
      </c>
      <c r="F55" s="58">
        <f t="shared" ref="F55:U55" si="27">SUM(F57,F59,F61)</f>
        <v>0</v>
      </c>
      <c r="G55" s="58">
        <f t="shared" si="27"/>
        <v>0</v>
      </c>
      <c r="H55" s="58">
        <f t="shared" si="27"/>
        <v>0</v>
      </c>
      <c r="I55" s="58">
        <f t="shared" si="27"/>
        <v>0</v>
      </c>
      <c r="J55" s="58">
        <f t="shared" si="27"/>
        <v>0</v>
      </c>
      <c r="K55" s="58">
        <f t="shared" si="27"/>
        <v>0</v>
      </c>
      <c r="L55" s="58">
        <f t="shared" si="27"/>
        <v>0</v>
      </c>
      <c r="M55" s="58">
        <f t="shared" si="27"/>
        <v>0</v>
      </c>
      <c r="N55" s="58">
        <f t="shared" si="27"/>
        <v>0</v>
      </c>
      <c r="O55" s="58">
        <f t="shared" si="27"/>
        <v>0</v>
      </c>
      <c r="P55" s="58">
        <f t="shared" si="27"/>
        <v>0</v>
      </c>
      <c r="Q55" s="58">
        <f t="shared" si="27"/>
        <v>0</v>
      </c>
      <c r="R55" s="58">
        <f t="shared" si="27"/>
        <v>0</v>
      </c>
      <c r="S55" s="58">
        <f t="shared" si="27"/>
        <v>0</v>
      </c>
      <c r="T55" s="58">
        <f t="shared" si="27"/>
        <v>0</v>
      </c>
      <c r="U55" s="58">
        <f t="shared" si="27"/>
        <v>0</v>
      </c>
      <c r="V55" s="23" t="s">
        <v>23</v>
      </c>
      <c r="W55" s="23" t="s">
        <v>23</v>
      </c>
      <c r="X55" s="58">
        <f t="shared" si="25"/>
        <v>0</v>
      </c>
      <c r="Y55" s="58"/>
      <c r="Z55" s="58"/>
      <c r="AA55" s="58">
        <f>SUM(AA57,AA59,AA61)</f>
        <v>2</v>
      </c>
      <c r="AB55" s="58">
        <f t="shared" ref="AB55:AT55" si="28">SUM(AB57,AB59,AB61)</f>
        <v>3</v>
      </c>
      <c r="AC55" s="58">
        <f t="shared" si="28"/>
        <v>2</v>
      </c>
      <c r="AD55" s="58">
        <f t="shared" si="28"/>
        <v>2</v>
      </c>
      <c r="AE55" s="58">
        <f t="shared" si="28"/>
        <v>3</v>
      </c>
      <c r="AF55" s="58">
        <f t="shared" si="28"/>
        <v>3</v>
      </c>
      <c r="AG55" s="58">
        <f t="shared" si="28"/>
        <v>1</v>
      </c>
      <c r="AH55" s="58">
        <f t="shared" si="28"/>
        <v>4</v>
      </c>
      <c r="AI55" s="58">
        <f t="shared" si="28"/>
        <v>2</v>
      </c>
      <c r="AJ55" s="58">
        <f t="shared" si="28"/>
        <v>3</v>
      </c>
      <c r="AK55" s="58">
        <f t="shared" si="28"/>
        <v>1</v>
      </c>
      <c r="AL55" s="58">
        <f t="shared" si="28"/>
        <v>2</v>
      </c>
      <c r="AM55" s="58">
        <f t="shared" si="28"/>
        <v>1</v>
      </c>
      <c r="AN55" s="58">
        <f t="shared" si="28"/>
        <v>1</v>
      </c>
      <c r="AO55" s="58">
        <f t="shared" si="28"/>
        <v>1</v>
      </c>
      <c r="AP55" s="58">
        <f t="shared" si="28"/>
        <v>1</v>
      </c>
      <c r="AQ55" s="58">
        <f t="shared" si="28"/>
        <v>1</v>
      </c>
      <c r="AR55" s="58">
        <f t="shared" si="28"/>
        <v>1</v>
      </c>
      <c r="AS55" s="58">
        <f t="shared" si="28"/>
        <v>1</v>
      </c>
      <c r="AT55" s="58">
        <f t="shared" si="28"/>
        <v>1</v>
      </c>
      <c r="AU55" s="58"/>
      <c r="AV55" s="58"/>
      <c r="AW55" s="58"/>
      <c r="AX55" s="31"/>
      <c r="AY55" s="15"/>
      <c r="AZ55" s="22" t="s">
        <v>23</v>
      </c>
      <c r="BA55" s="68">
        <f t="shared" si="19"/>
        <v>36</v>
      </c>
      <c r="BB55" s="67"/>
      <c r="BC55" s="67"/>
      <c r="BD55" s="28">
        <f t="shared" si="20"/>
        <v>36</v>
      </c>
      <c r="BE55" s="19"/>
      <c r="BF55" s="20"/>
    </row>
    <row r="56" spans="1:58" ht="31.2" x14ac:dyDescent="0.3">
      <c r="A56" s="249"/>
      <c r="B56" s="238" t="s">
        <v>326</v>
      </c>
      <c r="C56" s="290" t="s">
        <v>327</v>
      </c>
      <c r="D56" s="59" t="s">
        <v>22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23" t="s">
        <v>23</v>
      </c>
      <c r="W56" s="23" t="s">
        <v>23</v>
      </c>
      <c r="X56" s="60">
        <f t="shared" si="25"/>
        <v>0</v>
      </c>
      <c r="Y56" s="60"/>
      <c r="Z56" s="60"/>
      <c r="AA56" s="60">
        <v>2</v>
      </c>
      <c r="AB56" s="60"/>
      <c r="AC56" s="60">
        <v>2</v>
      </c>
      <c r="AD56" s="60"/>
      <c r="AE56" s="60">
        <v>2</v>
      </c>
      <c r="AF56" s="60"/>
      <c r="AG56" s="60">
        <v>2</v>
      </c>
      <c r="AH56" s="60"/>
      <c r="AI56" s="60">
        <v>2</v>
      </c>
      <c r="AJ56" s="60"/>
      <c r="AK56" s="60">
        <v>2</v>
      </c>
      <c r="AL56" s="60"/>
      <c r="AM56" s="60">
        <v>2</v>
      </c>
      <c r="AN56" s="60"/>
      <c r="AO56" s="60">
        <v>2</v>
      </c>
      <c r="AP56" s="60"/>
      <c r="AQ56" s="60">
        <v>2</v>
      </c>
      <c r="AR56" s="60"/>
      <c r="AS56" s="60">
        <v>2</v>
      </c>
      <c r="AT56" s="60"/>
      <c r="AU56" s="60"/>
      <c r="AV56" s="60"/>
      <c r="AW56" s="60"/>
      <c r="AX56" s="31"/>
      <c r="AY56" s="15"/>
      <c r="AZ56" s="22" t="s">
        <v>23</v>
      </c>
      <c r="BA56" s="71">
        <f t="shared" si="19"/>
        <v>20</v>
      </c>
      <c r="BB56" s="67"/>
      <c r="BC56" s="67"/>
      <c r="BD56" s="28">
        <f t="shared" si="20"/>
        <v>20</v>
      </c>
      <c r="BE56" s="19"/>
      <c r="BF56" s="20"/>
    </row>
    <row r="57" spans="1:58" ht="54.75" customHeight="1" x14ac:dyDescent="0.3">
      <c r="A57" s="249"/>
      <c r="B57" s="239"/>
      <c r="C57" s="291"/>
      <c r="D57" s="34" t="s">
        <v>24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11"/>
      <c r="V57" s="23" t="s">
        <v>23</v>
      </c>
      <c r="W57" s="23" t="s">
        <v>23</v>
      </c>
      <c r="X57" s="11">
        <f t="shared" si="25"/>
        <v>0</v>
      </c>
      <c r="Y57" s="11"/>
      <c r="Z57" s="11"/>
      <c r="AA57" s="11">
        <v>1</v>
      </c>
      <c r="AB57" s="11">
        <v>1</v>
      </c>
      <c r="AC57" s="11"/>
      <c r="AD57" s="11">
        <v>1</v>
      </c>
      <c r="AE57" s="11">
        <v>1</v>
      </c>
      <c r="AF57" s="11">
        <v>1</v>
      </c>
      <c r="AG57" s="11">
        <v>1</v>
      </c>
      <c r="AH57" s="11">
        <v>1</v>
      </c>
      <c r="AI57" s="11">
        <v>1</v>
      </c>
      <c r="AJ57" s="11">
        <v>1</v>
      </c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5"/>
      <c r="AW57" s="15"/>
      <c r="AX57" s="31"/>
      <c r="AY57" s="15"/>
      <c r="AZ57" s="22" t="s">
        <v>23</v>
      </c>
      <c r="BA57" s="67">
        <f t="shared" si="19"/>
        <v>9</v>
      </c>
      <c r="BB57" s="67"/>
      <c r="BC57" s="67"/>
      <c r="BD57" s="28">
        <f t="shared" si="20"/>
        <v>9</v>
      </c>
      <c r="BE57" s="19"/>
      <c r="BF57" s="20"/>
    </row>
    <row r="58" spans="1:58" ht="31.2" x14ac:dyDescent="0.3">
      <c r="A58" s="249"/>
      <c r="B58" s="238" t="s">
        <v>310</v>
      </c>
      <c r="C58" s="288" t="s">
        <v>328</v>
      </c>
      <c r="D58" s="59" t="s">
        <v>22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23" t="s">
        <v>23</v>
      </c>
      <c r="W58" s="23" t="s">
        <v>23</v>
      </c>
      <c r="X58" s="60">
        <f t="shared" si="25"/>
        <v>0</v>
      </c>
      <c r="Y58" s="60"/>
      <c r="Z58" s="60"/>
      <c r="AA58" s="60"/>
      <c r="AB58" s="60">
        <v>2</v>
      </c>
      <c r="AC58" s="60"/>
      <c r="AD58" s="60">
        <v>2</v>
      </c>
      <c r="AE58" s="60"/>
      <c r="AF58" s="60">
        <v>2</v>
      </c>
      <c r="AG58" s="60"/>
      <c r="AH58" s="60">
        <v>2</v>
      </c>
      <c r="AI58" s="60"/>
      <c r="AJ58" s="60">
        <v>2</v>
      </c>
      <c r="AK58" s="60"/>
      <c r="AL58" s="60">
        <v>2</v>
      </c>
      <c r="AM58" s="60"/>
      <c r="AN58" s="60">
        <v>2</v>
      </c>
      <c r="AO58" s="60"/>
      <c r="AP58" s="60">
        <v>2</v>
      </c>
      <c r="AQ58" s="60"/>
      <c r="AR58" s="60">
        <v>2</v>
      </c>
      <c r="AS58" s="60"/>
      <c r="AT58" s="60">
        <v>2</v>
      </c>
      <c r="AU58" s="60"/>
      <c r="AV58" s="60"/>
      <c r="AW58" s="60"/>
      <c r="AX58" s="31"/>
      <c r="AY58" s="15"/>
      <c r="AZ58" s="22" t="s">
        <v>23</v>
      </c>
      <c r="BA58" s="71">
        <f t="shared" si="19"/>
        <v>20</v>
      </c>
      <c r="BB58" s="67"/>
      <c r="BC58" s="67"/>
      <c r="BD58" s="28">
        <f t="shared" si="20"/>
        <v>20</v>
      </c>
      <c r="BE58" s="19"/>
      <c r="BF58" s="20"/>
    </row>
    <row r="59" spans="1:58" ht="57.75" customHeight="1" x14ac:dyDescent="0.3">
      <c r="A59" s="249"/>
      <c r="B59" s="239"/>
      <c r="C59" s="289"/>
      <c r="D59" s="34" t="s">
        <v>24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23" t="s">
        <v>23</v>
      </c>
      <c r="W59" s="23" t="s">
        <v>23</v>
      </c>
      <c r="X59" s="11">
        <f t="shared" si="25"/>
        <v>0</v>
      </c>
      <c r="Y59" s="11"/>
      <c r="Z59" s="11"/>
      <c r="AA59" s="11"/>
      <c r="AB59" s="11">
        <v>1</v>
      </c>
      <c r="AC59" s="11">
        <v>1</v>
      </c>
      <c r="AD59" s="11">
        <v>1</v>
      </c>
      <c r="AE59" s="11">
        <v>1</v>
      </c>
      <c r="AF59" s="11">
        <v>1</v>
      </c>
      <c r="AG59" s="11"/>
      <c r="AH59" s="11">
        <v>1</v>
      </c>
      <c r="AI59" s="11">
        <v>1</v>
      </c>
      <c r="AJ59" s="11">
        <v>1</v>
      </c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5"/>
      <c r="AW59" s="15"/>
      <c r="AX59" s="31"/>
      <c r="AY59" s="15"/>
      <c r="AZ59" s="22" t="s">
        <v>23</v>
      </c>
      <c r="BA59" s="67">
        <f t="shared" si="19"/>
        <v>8</v>
      </c>
      <c r="BB59" s="67"/>
      <c r="BC59" s="67"/>
      <c r="BD59" s="28">
        <f t="shared" si="20"/>
        <v>8</v>
      </c>
      <c r="BE59" s="19"/>
      <c r="BF59" s="20"/>
    </row>
    <row r="60" spans="1:58" s="1" customFormat="1" ht="57.75" customHeight="1" x14ac:dyDescent="0.3">
      <c r="A60" s="249"/>
      <c r="B60" s="238" t="s">
        <v>312</v>
      </c>
      <c r="C60" s="288" t="s">
        <v>329</v>
      </c>
      <c r="D60" s="59" t="s">
        <v>22</v>
      </c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23" t="s">
        <v>23</v>
      </c>
      <c r="W60" s="23" t="s">
        <v>23</v>
      </c>
      <c r="X60" s="60">
        <f t="shared" si="25"/>
        <v>0</v>
      </c>
      <c r="Y60" s="59"/>
      <c r="Z60" s="59"/>
      <c r="AA60" s="60">
        <v>2</v>
      </c>
      <c r="AB60" s="60">
        <v>2</v>
      </c>
      <c r="AC60" s="60">
        <v>2</v>
      </c>
      <c r="AD60" s="60">
        <v>2</v>
      </c>
      <c r="AE60" s="60">
        <v>2</v>
      </c>
      <c r="AF60" s="60">
        <v>2</v>
      </c>
      <c r="AG60" s="60">
        <v>2</v>
      </c>
      <c r="AH60" s="60">
        <v>2</v>
      </c>
      <c r="AI60" s="60">
        <v>2</v>
      </c>
      <c r="AJ60" s="60"/>
      <c r="AK60" s="60">
        <v>2</v>
      </c>
      <c r="AL60" s="60">
        <v>2</v>
      </c>
      <c r="AM60" s="60">
        <v>2</v>
      </c>
      <c r="AN60" s="60"/>
      <c r="AO60" s="60">
        <v>2</v>
      </c>
      <c r="AP60" s="60">
        <v>4</v>
      </c>
      <c r="AQ60" s="60">
        <v>2</v>
      </c>
      <c r="AR60" s="60">
        <v>2</v>
      </c>
      <c r="AS60" s="60">
        <v>4</v>
      </c>
      <c r="AT60" s="60">
        <v>2</v>
      </c>
      <c r="AU60" s="59"/>
      <c r="AV60" s="59"/>
      <c r="AW60" s="59"/>
      <c r="AX60" s="31"/>
      <c r="AY60" s="15"/>
      <c r="AZ60" s="22"/>
      <c r="BA60" s="59">
        <f t="shared" si="19"/>
        <v>40</v>
      </c>
      <c r="BB60" s="67"/>
      <c r="BC60" s="67"/>
      <c r="BD60" s="28"/>
      <c r="BE60" s="19"/>
      <c r="BF60" s="20"/>
    </row>
    <row r="61" spans="1:58" s="1" customFormat="1" ht="36" customHeight="1" x14ac:dyDescent="0.3">
      <c r="A61" s="249"/>
      <c r="B61" s="239"/>
      <c r="C61" s="289"/>
      <c r="D61" s="34" t="s">
        <v>24</v>
      </c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23" t="s">
        <v>23</v>
      </c>
      <c r="W61" s="23" t="s">
        <v>23</v>
      </c>
      <c r="X61" s="60">
        <f t="shared" si="25"/>
        <v>0</v>
      </c>
      <c r="Y61" s="11"/>
      <c r="Z61" s="11"/>
      <c r="AA61" s="11">
        <v>1</v>
      </c>
      <c r="AB61" s="11">
        <v>1</v>
      </c>
      <c r="AC61" s="11">
        <v>1</v>
      </c>
      <c r="AD61" s="11"/>
      <c r="AE61" s="11">
        <v>1</v>
      </c>
      <c r="AF61" s="11">
        <v>1</v>
      </c>
      <c r="AG61" s="11"/>
      <c r="AH61" s="11">
        <v>2</v>
      </c>
      <c r="AI61" s="11"/>
      <c r="AJ61" s="11">
        <v>1</v>
      </c>
      <c r="AK61" s="11">
        <v>1</v>
      </c>
      <c r="AL61" s="11">
        <v>2</v>
      </c>
      <c r="AM61" s="11">
        <v>1</v>
      </c>
      <c r="AN61" s="11">
        <v>1</v>
      </c>
      <c r="AO61" s="11">
        <v>1</v>
      </c>
      <c r="AP61" s="11">
        <v>1</v>
      </c>
      <c r="AQ61" s="11">
        <v>1</v>
      </c>
      <c r="AR61" s="11">
        <v>1</v>
      </c>
      <c r="AS61" s="11">
        <v>1</v>
      </c>
      <c r="AT61" s="11">
        <v>1</v>
      </c>
      <c r="AU61" s="11"/>
      <c r="AV61" s="15"/>
      <c r="AW61" s="15"/>
      <c r="AX61" s="31"/>
      <c r="AY61" s="15"/>
      <c r="AZ61" s="22"/>
      <c r="BA61" s="67">
        <f t="shared" si="19"/>
        <v>19</v>
      </c>
      <c r="BB61" s="67"/>
      <c r="BC61" s="67"/>
      <c r="BD61" s="28"/>
      <c r="BE61" s="19"/>
      <c r="BF61" s="20"/>
    </row>
    <row r="62" spans="1:58" ht="31.2" x14ac:dyDescent="0.3">
      <c r="A62" s="249"/>
      <c r="B62" s="238" t="s">
        <v>93</v>
      </c>
      <c r="C62" s="302" t="s">
        <v>214</v>
      </c>
      <c r="D62" s="57" t="s">
        <v>22</v>
      </c>
      <c r="E62" s="58">
        <f>SUM(E64,E70)</f>
        <v>0</v>
      </c>
      <c r="F62" s="58">
        <f t="shared" ref="F62:U62" si="29">SUM(F64,F70)</f>
        <v>6</v>
      </c>
      <c r="G62" s="58">
        <f t="shared" si="29"/>
        <v>6</v>
      </c>
      <c r="H62" s="58">
        <f t="shared" si="29"/>
        <v>2</v>
      </c>
      <c r="I62" s="58">
        <f t="shared" si="29"/>
        <v>8</v>
      </c>
      <c r="J62" s="58">
        <f t="shared" si="29"/>
        <v>2</v>
      </c>
      <c r="K62" s="58">
        <f t="shared" si="29"/>
        <v>6</v>
      </c>
      <c r="L62" s="58">
        <f t="shared" si="29"/>
        <v>2</v>
      </c>
      <c r="M62" s="58">
        <f t="shared" si="29"/>
        <v>8</v>
      </c>
      <c r="N62" s="58">
        <f t="shared" si="29"/>
        <v>2</v>
      </c>
      <c r="O62" s="58">
        <f t="shared" si="29"/>
        <v>4</v>
      </c>
      <c r="P62" s="58">
        <f t="shared" si="29"/>
        <v>2</v>
      </c>
      <c r="Q62" s="58">
        <f t="shared" si="29"/>
        <v>6</v>
      </c>
      <c r="R62" s="58">
        <f t="shared" si="29"/>
        <v>2</v>
      </c>
      <c r="S62" s="58">
        <f t="shared" si="29"/>
        <v>6</v>
      </c>
      <c r="T62" s="58">
        <f t="shared" si="29"/>
        <v>2</v>
      </c>
      <c r="U62" s="58">
        <f t="shared" si="29"/>
        <v>0</v>
      </c>
      <c r="V62" s="23" t="s">
        <v>23</v>
      </c>
      <c r="W62" s="23" t="s">
        <v>23</v>
      </c>
      <c r="X62" s="58">
        <f t="shared" si="25"/>
        <v>64</v>
      </c>
      <c r="Y62" s="58"/>
      <c r="Z62" s="58"/>
      <c r="AA62" s="58">
        <f>SUM(AA64,AA70)</f>
        <v>12</v>
      </c>
      <c r="AB62" s="58">
        <f t="shared" ref="AB62:AW62" si="30">SUM(AB64,AB70)</f>
        <v>4</v>
      </c>
      <c r="AC62" s="58">
        <f t="shared" si="30"/>
        <v>12</v>
      </c>
      <c r="AD62" s="58">
        <f t="shared" si="30"/>
        <v>8</v>
      </c>
      <c r="AE62" s="58">
        <f t="shared" si="30"/>
        <v>6</v>
      </c>
      <c r="AF62" s="58">
        <f t="shared" si="30"/>
        <v>8</v>
      </c>
      <c r="AG62" s="58">
        <f t="shared" si="30"/>
        <v>10</v>
      </c>
      <c r="AH62" s="58">
        <f t="shared" si="30"/>
        <v>4</v>
      </c>
      <c r="AI62" s="58">
        <f t="shared" si="30"/>
        <v>10</v>
      </c>
      <c r="AJ62" s="58">
        <f t="shared" si="30"/>
        <v>8</v>
      </c>
      <c r="AK62" s="58">
        <f t="shared" si="30"/>
        <v>6</v>
      </c>
      <c r="AL62" s="58">
        <f t="shared" si="30"/>
        <v>8</v>
      </c>
      <c r="AM62" s="58">
        <f t="shared" si="30"/>
        <v>14</v>
      </c>
      <c r="AN62" s="58">
        <f t="shared" si="30"/>
        <v>2</v>
      </c>
      <c r="AO62" s="58">
        <f t="shared" si="30"/>
        <v>10</v>
      </c>
      <c r="AP62" s="58">
        <f t="shared" si="30"/>
        <v>2</v>
      </c>
      <c r="AQ62" s="58">
        <f t="shared" si="30"/>
        <v>10</v>
      </c>
      <c r="AR62" s="58">
        <f t="shared" si="30"/>
        <v>8</v>
      </c>
      <c r="AS62" s="58">
        <f t="shared" si="30"/>
        <v>4</v>
      </c>
      <c r="AT62" s="58">
        <f t="shared" si="30"/>
        <v>2</v>
      </c>
      <c r="AU62" s="58">
        <f t="shared" si="30"/>
        <v>36</v>
      </c>
      <c r="AV62" s="58">
        <f t="shared" si="30"/>
        <v>36</v>
      </c>
      <c r="AW62" s="58">
        <f t="shared" si="30"/>
        <v>36</v>
      </c>
      <c r="AX62" s="31"/>
      <c r="AY62" s="15"/>
      <c r="AZ62" s="22" t="s">
        <v>23</v>
      </c>
      <c r="BA62" s="58">
        <f t="shared" si="19"/>
        <v>256</v>
      </c>
      <c r="BB62" s="67"/>
      <c r="BC62" s="67"/>
      <c r="BD62" s="28"/>
      <c r="BE62" s="19"/>
      <c r="BF62" s="20"/>
    </row>
    <row r="63" spans="1:58" ht="31.2" x14ac:dyDescent="0.3">
      <c r="A63" s="249"/>
      <c r="B63" s="239"/>
      <c r="C63" s="303"/>
      <c r="D63" s="58" t="s">
        <v>24</v>
      </c>
      <c r="E63" s="58">
        <f>SUM(E65,E71)</f>
        <v>1</v>
      </c>
      <c r="F63" s="58">
        <f t="shared" ref="F63:U63" si="31">SUM(F65,F71)</f>
        <v>1</v>
      </c>
      <c r="G63" s="58">
        <f t="shared" si="31"/>
        <v>1</v>
      </c>
      <c r="H63" s="58">
        <f t="shared" si="31"/>
        <v>1</v>
      </c>
      <c r="I63" s="58">
        <f t="shared" si="31"/>
        <v>1</v>
      </c>
      <c r="J63" s="58">
        <f t="shared" si="31"/>
        <v>1</v>
      </c>
      <c r="K63" s="58">
        <f t="shared" si="31"/>
        <v>0</v>
      </c>
      <c r="L63" s="58">
        <f t="shared" si="31"/>
        <v>1</v>
      </c>
      <c r="M63" s="58">
        <f t="shared" si="31"/>
        <v>1</v>
      </c>
      <c r="N63" s="58">
        <f t="shared" si="31"/>
        <v>1</v>
      </c>
      <c r="O63" s="58">
        <f t="shared" si="31"/>
        <v>1</v>
      </c>
      <c r="P63" s="58">
        <f t="shared" si="31"/>
        <v>1</v>
      </c>
      <c r="Q63" s="58">
        <f t="shared" si="31"/>
        <v>0</v>
      </c>
      <c r="R63" s="58">
        <f t="shared" si="31"/>
        <v>0</v>
      </c>
      <c r="S63" s="58">
        <f t="shared" si="31"/>
        <v>1</v>
      </c>
      <c r="T63" s="58">
        <f t="shared" si="31"/>
        <v>1</v>
      </c>
      <c r="U63" s="58">
        <f t="shared" si="31"/>
        <v>0</v>
      </c>
      <c r="V63" s="23" t="s">
        <v>23</v>
      </c>
      <c r="W63" s="23" t="s">
        <v>23</v>
      </c>
      <c r="X63" s="58">
        <f t="shared" si="25"/>
        <v>13</v>
      </c>
      <c r="Y63" s="58"/>
      <c r="Z63" s="58"/>
      <c r="AA63" s="58">
        <f>SUM(AA65,AA71)</f>
        <v>1</v>
      </c>
      <c r="AB63" s="58">
        <f t="shared" ref="AB63:AT63" si="32">SUM(AB65,AB71)</f>
        <v>2</v>
      </c>
      <c r="AC63" s="58">
        <f t="shared" si="32"/>
        <v>0</v>
      </c>
      <c r="AD63" s="58">
        <f t="shared" si="32"/>
        <v>2</v>
      </c>
      <c r="AE63" s="58">
        <f t="shared" si="32"/>
        <v>0</v>
      </c>
      <c r="AF63" s="58">
        <f t="shared" si="32"/>
        <v>2</v>
      </c>
      <c r="AG63" s="58">
        <f t="shared" si="32"/>
        <v>2</v>
      </c>
      <c r="AH63" s="58">
        <f t="shared" si="32"/>
        <v>3</v>
      </c>
      <c r="AI63" s="58">
        <f t="shared" si="32"/>
        <v>0</v>
      </c>
      <c r="AJ63" s="58">
        <f t="shared" si="32"/>
        <v>2</v>
      </c>
      <c r="AK63" s="58">
        <f t="shared" si="32"/>
        <v>4</v>
      </c>
      <c r="AL63" s="58">
        <f t="shared" si="32"/>
        <v>2</v>
      </c>
      <c r="AM63" s="58">
        <f t="shared" si="32"/>
        <v>4</v>
      </c>
      <c r="AN63" s="58">
        <f t="shared" si="32"/>
        <v>2</v>
      </c>
      <c r="AO63" s="58">
        <f t="shared" si="32"/>
        <v>2</v>
      </c>
      <c r="AP63" s="58">
        <f t="shared" si="32"/>
        <v>2</v>
      </c>
      <c r="AQ63" s="58">
        <f t="shared" si="32"/>
        <v>2</v>
      </c>
      <c r="AR63" s="58">
        <f t="shared" si="32"/>
        <v>2</v>
      </c>
      <c r="AS63" s="58">
        <f t="shared" si="32"/>
        <v>0</v>
      </c>
      <c r="AT63" s="58">
        <f t="shared" si="32"/>
        <v>0</v>
      </c>
      <c r="AU63" s="58"/>
      <c r="AV63" s="58"/>
      <c r="AW63" s="58"/>
      <c r="AX63" s="31"/>
      <c r="AY63" s="15"/>
      <c r="AZ63" s="27" t="s">
        <v>23</v>
      </c>
      <c r="BA63" s="58">
        <f>SUM(AA63:AX63)</f>
        <v>34</v>
      </c>
      <c r="BB63" s="67"/>
      <c r="BC63" s="67"/>
      <c r="BD63" s="28"/>
      <c r="BE63" s="19"/>
      <c r="BF63" s="20"/>
    </row>
    <row r="64" spans="1:58" ht="31.2" x14ac:dyDescent="0.3">
      <c r="A64" s="249"/>
      <c r="B64" s="238" t="s">
        <v>45</v>
      </c>
      <c r="C64" s="260" t="s">
        <v>96</v>
      </c>
      <c r="D64" s="50" t="s">
        <v>22</v>
      </c>
      <c r="E64" s="51">
        <f>SUM(E66,E68,E69)</f>
        <v>0</v>
      </c>
      <c r="F64" s="51">
        <f t="shared" ref="F64:U64" si="33">SUM(F66,F68,F69)</f>
        <v>6</v>
      </c>
      <c r="G64" s="51">
        <f t="shared" si="33"/>
        <v>6</v>
      </c>
      <c r="H64" s="51">
        <f t="shared" si="33"/>
        <v>2</v>
      </c>
      <c r="I64" s="51">
        <f t="shared" si="33"/>
        <v>8</v>
      </c>
      <c r="J64" s="51">
        <f t="shared" si="33"/>
        <v>2</v>
      </c>
      <c r="K64" s="51">
        <f t="shared" si="33"/>
        <v>6</v>
      </c>
      <c r="L64" s="51">
        <f t="shared" si="33"/>
        <v>2</v>
      </c>
      <c r="M64" s="51">
        <f t="shared" si="33"/>
        <v>8</v>
      </c>
      <c r="N64" s="51">
        <f t="shared" si="33"/>
        <v>2</v>
      </c>
      <c r="O64" s="51">
        <f t="shared" si="33"/>
        <v>4</v>
      </c>
      <c r="P64" s="51">
        <f t="shared" si="33"/>
        <v>2</v>
      </c>
      <c r="Q64" s="51">
        <f t="shared" si="33"/>
        <v>6</v>
      </c>
      <c r="R64" s="51">
        <f t="shared" si="33"/>
        <v>2</v>
      </c>
      <c r="S64" s="51">
        <f t="shared" si="33"/>
        <v>6</v>
      </c>
      <c r="T64" s="51">
        <f t="shared" si="33"/>
        <v>2</v>
      </c>
      <c r="U64" s="51">
        <f t="shared" si="33"/>
        <v>0</v>
      </c>
      <c r="V64" s="23" t="s">
        <v>23</v>
      </c>
      <c r="W64" s="23" t="s">
        <v>23</v>
      </c>
      <c r="X64" s="51">
        <f t="shared" ref="X64:X72" si="34">SUM(E64:U64)</f>
        <v>64</v>
      </c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31"/>
      <c r="AY64" s="15"/>
      <c r="AZ64" s="24" t="s">
        <v>23</v>
      </c>
      <c r="BA64" s="78">
        <f>SUM(AA64:AX64)</f>
        <v>0</v>
      </c>
      <c r="BB64" s="67"/>
      <c r="BC64" s="67"/>
      <c r="BD64" s="28">
        <f>SUM(X64,BA64)</f>
        <v>64</v>
      </c>
      <c r="BE64" s="19"/>
      <c r="BF64" s="20"/>
    </row>
    <row r="65" spans="1:58" ht="72" customHeight="1" x14ac:dyDescent="0.3">
      <c r="A65" s="249"/>
      <c r="B65" s="239"/>
      <c r="C65" s="261"/>
      <c r="D65" s="51" t="s">
        <v>24</v>
      </c>
      <c r="E65" s="51">
        <f>SUM(E67)</f>
        <v>1</v>
      </c>
      <c r="F65" s="51">
        <f t="shared" ref="F65:U65" si="35">SUM(F67)</f>
        <v>1</v>
      </c>
      <c r="G65" s="51">
        <f t="shared" si="35"/>
        <v>1</v>
      </c>
      <c r="H65" s="51">
        <f t="shared" si="35"/>
        <v>1</v>
      </c>
      <c r="I65" s="51">
        <f t="shared" si="35"/>
        <v>1</v>
      </c>
      <c r="J65" s="51">
        <f t="shared" si="35"/>
        <v>1</v>
      </c>
      <c r="K65" s="51">
        <f t="shared" si="35"/>
        <v>0</v>
      </c>
      <c r="L65" s="51">
        <f t="shared" si="35"/>
        <v>1</v>
      </c>
      <c r="M65" s="51">
        <f t="shared" si="35"/>
        <v>1</v>
      </c>
      <c r="N65" s="51">
        <f t="shared" si="35"/>
        <v>1</v>
      </c>
      <c r="O65" s="51">
        <f t="shared" si="35"/>
        <v>1</v>
      </c>
      <c r="P65" s="51">
        <f t="shared" si="35"/>
        <v>1</v>
      </c>
      <c r="Q65" s="51">
        <f t="shared" si="35"/>
        <v>0</v>
      </c>
      <c r="R65" s="51">
        <f t="shared" si="35"/>
        <v>0</v>
      </c>
      <c r="S65" s="51">
        <f t="shared" si="35"/>
        <v>1</v>
      </c>
      <c r="T65" s="51">
        <f t="shared" si="35"/>
        <v>1</v>
      </c>
      <c r="U65" s="51">
        <f t="shared" si="35"/>
        <v>0</v>
      </c>
      <c r="V65" s="23" t="s">
        <v>23</v>
      </c>
      <c r="W65" s="23" t="s">
        <v>23</v>
      </c>
      <c r="X65" s="51">
        <f t="shared" si="34"/>
        <v>13</v>
      </c>
      <c r="Y65" s="51"/>
      <c r="Z65" s="51"/>
      <c r="AA65" s="51">
        <f>SUM(AA67)</f>
        <v>0</v>
      </c>
      <c r="AB65" s="51">
        <f t="shared" ref="AB65:AW65" si="36">SUM(AB67)</f>
        <v>0</v>
      </c>
      <c r="AC65" s="51">
        <f t="shared" si="36"/>
        <v>0</v>
      </c>
      <c r="AD65" s="51">
        <f t="shared" si="36"/>
        <v>0</v>
      </c>
      <c r="AE65" s="51">
        <f t="shared" si="36"/>
        <v>0</v>
      </c>
      <c r="AF65" s="51">
        <f t="shared" si="36"/>
        <v>0</v>
      </c>
      <c r="AG65" s="51">
        <f t="shared" si="36"/>
        <v>0</v>
      </c>
      <c r="AH65" s="51">
        <f t="shared" si="36"/>
        <v>0</v>
      </c>
      <c r="AI65" s="51">
        <f t="shared" si="36"/>
        <v>0</v>
      </c>
      <c r="AJ65" s="51">
        <f t="shared" si="36"/>
        <v>0</v>
      </c>
      <c r="AK65" s="51">
        <f t="shared" si="36"/>
        <v>0</v>
      </c>
      <c r="AL65" s="51">
        <f t="shared" si="36"/>
        <v>0</v>
      </c>
      <c r="AM65" s="51">
        <f t="shared" si="36"/>
        <v>0</v>
      </c>
      <c r="AN65" s="51">
        <f t="shared" si="36"/>
        <v>0</v>
      </c>
      <c r="AO65" s="51">
        <f t="shared" si="36"/>
        <v>0</v>
      </c>
      <c r="AP65" s="51">
        <f t="shared" si="36"/>
        <v>0</v>
      </c>
      <c r="AQ65" s="51">
        <f t="shared" si="36"/>
        <v>0</v>
      </c>
      <c r="AR65" s="51">
        <f t="shared" si="36"/>
        <v>0</v>
      </c>
      <c r="AS65" s="51">
        <f t="shared" si="36"/>
        <v>0</v>
      </c>
      <c r="AT65" s="51">
        <f t="shared" si="36"/>
        <v>0</v>
      </c>
      <c r="AU65" s="51"/>
      <c r="AV65" s="51"/>
      <c r="AW65" s="51">
        <f t="shared" si="36"/>
        <v>0</v>
      </c>
      <c r="AX65" s="31"/>
      <c r="AY65" s="15"/>
      <c r="AZ65" s="22" t="s">
        <v>23</v>
      </c>
      <c r="BA65" s="78">
        <f>SUM(AA65:AX65)</f>
        <v>0</v>
      </c>
      <c r="BB65" s="67"/>
      <c r="BC65" s="67"/>
      <c r="BD65" s="28">
        <f>SUM(BA65,X65)</f>
        <v>13</v>
      </c>
      <c r="BE65" s="19"/>
      <c r="BF65" s="20"/>
    </row>
    <row r="66" spans="1:58" ht="31.2" x14ac:dyDescent="0.3">
      <c r="A66" s="249"/>
      <c r="B66" s="238" t="s">
        <v>97</v>
      </c>
      <c r="C66" s="290" t="s">
        <v>217</v>
      </c>
      <c r="D66" s="59" t="s">
        <v>22</v>
      </c>
      <c r="E66" s="60"/>
      <c r="F66" s="60">
        <v>6</v>
      </c>
      <c r="G66" s="60"/>
      <c r="H66" s="60">
        <v>2</v>
      </c>
      <c r="I66" s="60">
        <v>2</v>
      </c>
      <c r="J66" s="60">
        <v>2</v>
      </c>
      <c r="K66" s="60"/>
      <c r="L66" s="60">
        <v>2</v>
      </c>
      <c r="M66" s="60">
        <v>2</v>
      </c>
      <c r="N66" s="60">
        <v>2</v>
      </c>
      <c r="O66" s="60">
        <v>4</v>
      </c>
      <c r="P66" s="60">
        <v>2</v>
      </c>
      <c r="Q66" s="60"/>
      <c r="R66" s="60">
        <v>2</v>
      </c>
      <c r="S66" s="60"/>
      <c r="T66" s="60">
        <v>2</v>
      </c>
      <c r="U66" s="60"/>
      <c r="V66" s="23" t="s">
        <v>23</v>
      </c>
      <c r="W66" s="23" t="s">
        <v>23</v>
      </c>
      <c r="X66" s="60">
        <f t="shared" si="34"/>
        <v>28</v>
      </c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31"/>
      <c r="AY66" s="15"/>
      <c r="AZ66" s="22" t="s">
        <v>23</v>
      </c>
      <c r="BA66" s="71">
        <f>SUM(AA66:AX66)</f>
        <v>0</v>
      </c>
      <c r="BB66" s="67"/>
      <c r="BC66" s="67"/>
      <c r="BD66" s="28">
        <f>SUM(X66,BA66)</f>
        <v>28</v>
      </c>
      <c r="BE66" s="19"/>
      <c r="BF66" s="20"/>
    </row>
    <row r="67" spans="1:58" ht="66.75" customHeight="1" x14ac:dyDescent="0.3">
      <c r="A67" s="249"/>
      <c r="B67" s="239"/>
      <c r="C67" s="291"/>
      <c r="D67" s="34" t="s">
        <v>24</v>
      </c>
      <c r="E67" s="34">
        <v>1</v>
      </c>
      <c r="F67" s="11">
        <v>1</v>
      </c>
      <c r="G67" s="11">
        <v>1</v>
      </c>
      <c r="H67" s="11">
        <v>1</v>
      </c>
      <c r="I67" s="11">
        <v>1</v>
      </c>
      <c r="J67" s="11">
        <v>1</v>
      </c>
      <c r="K67" s="11"/>
      <c r="L67" s="11">
        <v>1</v>
      </c>
      <c r="M67" s="11">
        <v>1</v>
      </c>
      <c r="N67" s="11">
        <v>1</v>
      </c>
      <c r="O67" s="11">
        <v>1</v>
      </c>
      <c r="P67" s="11">
        <v>1</v>
      </c>
      <c r="Q67" s="11"/>
      <c r="R67" s="11"/>
      <c r="S67" s="11">
        <v>1</v>
      </c>
      <c r="T67" s="11">
        <v>1</v>
      </c>
      <c r="U67" s="11"/>
      <c r="V67" s="23" t="s">
        <v>23</v>
      </c>
      <c r="W67" s="23" t="s">
        <v>23</v>
      </c>
      <c r="X67" s="11">
        <f t="shared" si="34"/>
        <v>13</v>
      </c>
      <c r="Y67" s="11"/>
      <c r="Z67" s="11"/>
      <c r="AA67" s="11"/>
      <c r="AB67" s="11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15"/>
      <c r="AW67" s="15"/>
      <c r="AX67" s="31"/>
      <c r="AY67" s="15"/>
      <c r="AZ67" s="22" t="s">
        <v>23</v>
      </c>
      <c r="BA67" s="77"/>
      <c r="BB67" s="67"/>
      <c r="BC67" s="67"/>
      <c r="BD67" s="28"/>
      <c r="BE67" s="19"/>
      <c r="BF67" s="20"/>
    </row>
    <row r="68" spans="1:58" ht="31.2" x14ac:dyDescent="0.3">
      <c r="A68" s="249"/>
      <c r="B68" s="53" t="s">
        <v>215</v>
      </c>
      <c r="C68" s="279" t="s">
        <v>44</v>
      </c>
      <c r="D68" s="52" t="s">
        <v>48</v>
      </c>
      <c r="E68" s="52"/>
      <c r="F68" s="52"/>
      <c r="G68" s="52">
        <v>6</v>
      </c>
      <c r="H68" s="52"/>
      <c r="I68" s="52">
        <v>6</v>
      </c>
      <c r="J68" s="52"/>
      <c r="K68" s="52">
        <v>6</v>
      </c>
      <c r="L68" s="52"/>
      <c r="M68" s="52">
        <v>6</v>
      </c>
      <c r="N68" s="52"/>
      <c r="O68" s="52"/>
      <c r="P68" s="52"/>
      <c r="Q68" s="52">
        <v>6</v>
      </c>
      <c r="R68" s="52"/>
      <c r="S68" s="52">
        <v>6</v>
      </c>
      <c r="T68" s="52"/>
      <c r="U68" s="52"/>
      <c r="V68" s="23" t="s">
        <v>23</v>
      </c>
      <c r="W68" s="23" t="s">
        <v>23</v>
      </c>
      <c r="X68" s="52">
        <f t="shared" si="34"/>
        <v>36</v>
      </c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31"/>
      <c r="AY68" s="15"/>
      <c r="AZ68" s="22" t="s">
        <v>23</v>
      </c>
      <c r="BA68" s="79"/>
      <c r="BB68" s="67"/>
      <c r="BC68" s="67"/>
      <c r="BD68" s="28">
        <f>SUM(X68,BA68)</f>
        <v>36</v>
      </c>
      <c r="BE68" s="19"/>
      <c r="BF68" s="20"/>
    </row>
    <row r="69" spans="1:58" ht="31.2" x14ac:dyDescent="0.3">
      <c r="A69" s="249"/>
      <c r="B69" s="53" t="s">
        <v>216</v>
      </c>
      <c r="C69" s="280"/>
      <c r="D69" s="52" t="s">
        <v>51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23" t="s">
        <v>23</v>
      </c>
      <c r="W69" s="23" t="s">
        <v>23</v>
      </c>
      <c r="X69" s="52">
        <f t="shared" si="34"/>
        <v>0</v>
      </c>
      <c r="Y69" s="52"/>
      <c r="Z69" s="52"/>
      <c r="AA69" s="70"/>
      <c r="AB69" s="70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31"/>
      <c r="AY69" s="15"/>
      <c r="AZ69" s="22" t="s">
        <v>23</v>
      </c>
      <c r="BA69" s="79"/>
      <c r="BB69" s="67"/>
      <c r="BC69" s="67"/>
      <c r="BD69" s="28">
        <f>SUM(X69,BA69)</f>
        <v>0</v>
      </c>
      <c r="BE69" s="19"/>
      <c r="BF69" s="20"/>
    </row>
    <row r="70" spans="1:58" ht="31.2" x14ac:dyDescent="0.3">
      <c r="A70" s="249"/>
      <c r="B70" s="258" t="s">
        <v>99</v>
      </c>
      <c r="C70" s="260" t="s">
        <v>100</v>
      </c>
      <c r="D70" s="50" t="s">
        <v>22</v>
      </c>
      <c r="E70" s="50">
        <f>SUM(E72,E74,E75)</f>
        <v>0</v>
      </c>
      <c r="F70" s="50">
        <f t="shared" ref="F70:U70" si="37">SUM(F72,F74,F75)</f>
        <v>0</v>
      </c>
      <c r="G70" s="50">
        <f t="shared" si="37"/>
        <v>0</v>
      </c>
      <c r="H70" s="50">
        <f t="shared" si="37"/>
        <v>0</v>
      </c>
      <c r="I70" s="50">
        <f t="shared" si="37"/>
        <v>0</v>
      </c>
      <c r="J70" s="50">
        <f t="shared" si="37"/>
        <v>0</v>
      </c>
      <c r="K70" s="50">
        <f t="shared" si="37"/>
        <v>0</v>
      </c>
      <c r="L70" s="50">
        <f t="shared" si="37"/>
        <v>0</v>
      </c>
      <c r="M70" s="50">
        <f t="shared" si="37"/>
        <v>0</v>
      </c>
      <c r="N70" s="50">
        <f t="shared" si="37"/>
        <v>0</v>
      </c>
      <c r="O70" s="50">
        <f t="shared" si="37"/>
        <v>0</v>
      </c>
      <c r="P70" s="50">
        <f t="shared" si="37"/>
        <v>0</v>
      </c>
      <c r="Q70" s="50">
        <f t="shared" si="37"/>
        <v>0</v>
      </c>
      <c r="R70" s="50">
        <f t="shared" si="37"/>
        <v>0</v>
      </c>
      <c r="S70" s="50">
        <f t="shared" si="37"/>
        <v>0</v>
      </c>
      <c r="T70" s="50">
        <f t="shared" si="37"/>
        <v>0</v>
      </c>
      <c r="U70" s="50">
        <f t="shared" si="37"/>
        <v>0</v>
      </c>
      <c r="V70" s="23" t="s">
        <v>23</v>
      </c>
      <c r="W70" s="23" t="s">
        <v>23</v>
      </c>
      <c r="X70" s="51">
        <f t="shared" si="34"/>
        <v>0</v>
      </c>
      <c r="Y70" s="51"/>
      <c r="Z70" s="51"/>
      <c r="AA70" s="51">
        <f>SUM(AA72,AA74,AA75)</f>
        <v>12</v>
      </c>
      <c r="AB70" s="51">
        <f t="shared" ref="AB70:AW70" si="38">SUM(AB72,AB74,AB75)</f>
        <v>4</v>
      </c>
      <c r="AC70" s="51">
        <f t="shared" si="38"/>
        <v>12</v>
      </c>
      <c r="AD70" s="51">
        <f t="shared" si="38"/>
        <v>8</v>
      </c>
      <c r="AE70" s="51">
        <f t="shared" si="38"/>
        <v>6</v>
      </c>
      <c r="AF70" s="51">
        <f t="shared" si="38"/>
        <v>8</v>
      </c>
      <c r="AG70" s="51">
        <f t="shared" si="38"/>
        <v>10</v>
      </c>
      <c r="AH70" s="51">
        <f t="shared" si="38"/>
        <v>4</v>
      </c>
      <c r="AI70" s="51">
        <f t="shared" si="38"/>
        <v>10</v>
      </c>
      <c r="AJ70" s="51">
        <f t="shared" si="38"/>
        <v>8</v>
      </c>
      <c r="AK70" s="51">
        <f t="shared" si="38"/>
        <v>6</v>
      </c>
      <c r="AL70" s="51">
        <f t="shared" si="38"/>
        <v>8</v>
      </c>
      <c r="AM70" s="51">
        <f t="shared" si="38"/>
        <v>14</v>
      </c>
      <c r="AN70" s="51">
        <f t="shared" si="38"/>
        <v>2</v>
      </c>
      <c r="AO70" s="51">
        <f t="shared" si="38"/>
        <v>10</v>
      </c>
      <c r="AP70" s="51">
        <f t="shared" si="38"/>
        <v>2</v>
      </c>
      <c r="AQ70" s="51">
        <f t="shared" si="38"/>
        <v>10</v>
      </c>
      <c r="AR70" s="51">
        <f t="shared" si="38"/>
        <v>8</v>
      </c>
      <c r="AS70" s="51">
        <f t="shared" si="38"/>
        <v>4</v>
      </c>
      <c r="AT70" s="51">
        <f t="shared" si="38"/>
        <v>2</v>
      </c>
      <c r="AU70" s="51">
        <f t="shared" si="38"/>
        <v>36</v>
      </c>
      <c r="AV70" s="51">
        <f t="shared" si="38"/>
        <v>36</v>
      </c>
      <c r="AW70" s="51">
        <f t="shared" si="38"/>
        <v>36</v>
      </c>
      <c r="AX70" s="31"/>
      <c r="AY70" s="15"/>
      <c r="AZ70" s="22" t="s">
        <v>23</v>
      </c>
      <c r="BA70" s="78">
        <f>SUM(AA70:AW70)</f>
        <v>256</v>
      </c>
      <c r="BB70" s="67"/>
      <c r="BC70" s="67"/>
      <c r="BD70" s="28">
        <f>SUM(X70,BA70)</f>
        <v>256</v>
      </c>
      <c r="BE70" s="19"/>
      <c r="BF70" s="20"/>
    </row>
    <row r="71" spans="1:58" ht="108" customHeight="1" x14ac:dyDescent="0.3">
      <c r="A71" s="249"/>
      <c r="B71" s="259"/>
      <c r="C71" s="261"/>
      <c r="D71" s="51" t="s">
        <v>24</v>
      </c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23" t="s">
        <v>23</v>
      </c>
      <c r="W71" s="23" t="s">
        <v>23</v>
      </c>
      <c r="X71" s="51">
        <f t="shared" si="34"/>
        <v>0</v>
      </c>
      <c r="Y71" s="51"/>
      <c r="Z71" s="51"/>
      <c r="AA71" s="51">
        <f>SUM(AA73)</f>
        <v>1</v>
      </c>
      <c r="AB71" s="51">
        <f t="shared" ref="AB71:AW71" si="39">SUM(AB73)</f>
        <v>2</v>
      </c>
      <c r="AC71" s="51">
        <f t="shared" si="39"/>
        <v>0</v>
      </c>
      <c r="AD71" s="51">
        <f t="shared" si="39"/>
        <v>2</v>
      </c>
      <c r="AE71" s="51">
        <f t="shared" si="39"/>
        <v>0</v>
      </c>
      <c r="AF71" s="51">
        <f t="shared" si="39"/>
        <v>2</v>
      </c>
      <c r="AG71" s="51">
        <f t="shared" si="39"/>
        <v>2</v>
      </c>
      <c r="AH71" s="51">
        <f t="shared" si="39"/>
        <v>3</v>
      </c>
      <c r="AI71" s="51">
        <f t="shared" si="39"/>
        <v>0</v>
      </c>
      <c r="AJ71" s="51">
        <f t="shared" si="39"/>
        <v>2</v>
      </c>
      <c r="AK71" s="51">
        <f t="shared" si="39"/>
        <v>4</v>
      </c>
      <c r="AL71" s="51">
        <f t="shared" si="39"/>
        <v>2</v>
      </c>
      <c r="AM71" s="51">
        <f t="shared" si="39"/>
        <v>4</v>
      </c>
      <c r="AN71" s="51">
        <f t="shared" si="39"/>
        <v>2</v>
      </c>
      <c r="AO71" s="51">
        <f t="shared" si="39"/>
        <v>2</v>
      </c>
      <c r="AP71" s="51">
        <f t="shared" si="39"/>
        <v>2</v>
      </c>
      <c r="AQ71" s="51">
        <f t="shared" si="39"/>
        <v>2</v>
      </c>
      <c r="AR71" s="51">
        <f t="shared" si="39"/>
        <v>2</v>
      </c>
      <c r="AS71" s="51">
        <f t="shared" si="39"/>
        <v>0</v>
      </c>
      <c r="AT71" s="51">
        <f t="shared" si="39"/>
        <v>0</v>
      </c>
      <c r="AU71" s="51">
        <f t="shared" si="39"/>
        <v>0</v>
      </c>
      <c r="AV71" s="51">
        <f t="shared" si="39"/>
        <v>0</v>
      </c>
      <c r="AW71" s="51">
        <f t="shared" si="39"/>
        <v>0</v>
      </c>
      <c r="AX71" s="31"/>
      <c r="AY71" s="15"/>
      <c r="AZ71" s="22" t="s">
        <v>23</v>
      </c>
      <c r="BA71" s="78">
        <f>SUM(AA71:AX71)</f>
        <v>34</v>
      </c>
      <c r="BB71" s="67"/>
      <c r="BC71" s="67"/>
      <c r="BD71" s="28">
        <f>SUM(X71,BA71)</f>
        <v>34</v>
      </c>
      <c r="BE71" s="19"/>
      <c r="BF71" s="20"/>
    </row>
    <row r="72" spans="1:58" ht="31.2" x14ac:dyDescent="0.3">
      <c r="A72" s="249"/>
      <c r="B72" s="254" t="s">
        <v>101</v>
      </c>
      <c r="C72" s="290" t="s">
        <v>102</v>
      </c>
      <c r="D72" s="59" t="s">
        <v>22</v>
      </c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23" t="s">
        <v>23</v>
      </c>
      <c r="W72" s="23" t="s">
        <v>23</v>
      </c>
      <c r="X72" s="51">
        <f t="shared" si="34"/>
        <v>0</v>
      </c>
      <c r="Y72" s="60"/>
      <c r="Z72" s="60"/>
      <c r="AA72" s="60">
        <v>6</v>
      </c>
      <c r="AB72" s="60">
        <v>4</v>
      </c>
      <c r="AC72" s="60">
        <v>6</v>
      </c>
      <c r="AD72" s="60">
        <v>2</v>
      </c>
      <c r="AE72" s="60">
        <v>6</v>
      </c>
      <c r="AF72" s="60">
        <v>2</v>
      </c>
      <c r="AG72" s="60">
        <v>4</v>
      </c>
      <c r="AH72" s="60">
        <v>4</v>
      </c>
      <c r="AI72" s="60">
        <v>4</v>
      </c>
      <c r="AJ72" s="60">
        <v>2</v>
      </c>
      <c r="AK72" s="60">
        <v>6</v>
      </c>
      <c r="AL72" s="60">
        <v>2</v>
      </c>
      <c r="AM72" s="60">
        <v>8</v>
      </c>
      <c r="AN72" s="60">
        <v>2</v>
      </c>
      <c r="AO72" s="60">
        <v>4</v>
      </c>
      <c r="AP72" s="60">
        <v>2</v>
      </c>
      <c r="AQ72" s="60">
        <v>4</v>
      </c>
      <c r="AR72" s="60">
        <v>2</v>
      </c>
      <c r="AS72" s="60">
        <v>4</v>
      </c>
      <c r="AT72" s="60">
        <v>2</v>
      </c>
      <c r="AU72" s="60"/>
      <c r="AV72" s="60"/>
      <c r="AW72" s="60"/>
      <c r="AX72" s="31"/>
      <c r="AY72" s="15"/>
      <c r="AZ72" s="22" t="s">
        <v>23</v>
      </c>
      <c r="BA72" s="71">
        <f>SUM(AA72:AX72)</f>
        <v>76</v>
      </c>
      <c r="BB72" s="67"/>
      <c r="BC72" s="67"/>
      <c r="BD72" s="28">
        <f>SUM(X72,BA72)</f>
        <v>76</v>
      </c>
      <c r="BE72" s="19"/>
      <c r="BF72" s="20"/>
    </row>
    <row r="73" spans="1:58" ht="73.5" customHeight="1" x14ac:dyDescent="0.3">
      <c r="A73" s="249"/>
      <c r="B73" s="255"/>
      <c r="C73" s="291"/>
      <c r="D73" s="34" t="s">
        <v>24</v>
      </c>
      <c r="E73" s="34"/>
      <c r="F73" s="15"/>
      <c r="G73" s="11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23" t="s">
        <v>23</v>
      </c>
      <c r="W73" s="23" t="s">
        <v>23</v>
      </c>
      <c r="X73" s="15"/>
      <c r="Y73" s="11"/>
      <c r="Z73" s="15"/>
      <c r="AA73" s="11">
        <v>1</v>
      </c>
      <c r="AB73" s="11">
        <v>2</v>
      </c>
      <c r="AC73" s="11"/>
      <c r="AD73" s="11">
        <v>2</v>
      </c>
      <c r="AE73" s="11"/>
      <c r="AF73" s="11">
        <v>2</v>
      </c>
      <c r="AG73" s="11">
        <v>2</v>
      </c>
      <c r="AH73" s="11">
        <v>3</v>
      </c>
      <c r="AI73" s="11"/>
      <c r="AJ73" s="11">
        <v>2</v>
      </c>
      <c r="AK73" s="11">
        <v>4</v>
      </c>
      <c r="AL73" s="11">
        <v>2</v>
      </c>
      <c r="AM73" s="11">
        <v>4</v>
      </c>
      <c r="AN73" s="11">
        <v>2</v>
      </c>
      <c r="AO73" s="11">
        <v>2</v>
      </c>
      <c r="AP73" s="11">
        <v>2</v>
      </c>
      <c r="AQ73" s="11">
        <v>2</v>
      </c>
      <c r="AR73" s="11">
        <v>2</v>
      </c>
      <c r="AS73" s="11"/>
      <c r="AT73" s="11"/>
      <c r="AU73" s="34"/>
      <c r="AV73" s="11"/>
      <c r="AW73" s="11"/>
      <c r="AX73" s="31"/>
      <c r="AY73" s="15"/>
      <c r="AZ73" s="22" t="s">
        <v>23</v>
      </c>
      <c r="BA73" s="77">
        <f>SUM(AA73:AX73)</f>
        <v>34</v>
      </c>
      <c r="BB73" s="67"/>
      <c r="BC73" s="67"/>
      <c r="BD73" s="28"/>
      <c r="BE73" s="19"/>
      <c r="BF73" s="20"/>
    </row>
    <row r="74" spans="1:58" ht="31.2" x14ac:dyDescent="0.3">
      <c r="A74" s="249"/>
      <c r="B74" s="54" t="s">
        <v>103</v>
      </c>
      <c r="C74" s="55" t="s">
        <v>47</v>
      </c>
      <c r="D74" s="97" t="s">
        <v>105</v>
      </c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23" t="s">
        <v>23</v>
      </c>
      <c r="W74" s="23" t="s">
        <v>23</v>
      </c>
      <c r="X74" s="52">
        <f>SUM(E74:U74)</f>
        <v>0</v>
      </c>
      <c r="Y74" s="65"/>
      <c r="Z74" s="65"/>
      <c r="AA74" s="97">
        <v>6</v>
      </c>
      <c r="AB74" s="97"/>
      <c r="AC74" s="97">
        <v>6</v>
      </c>
      <c r="AD74" s="97">
        <v>6</v>
      </c>
      <c r="AE74" s="97"/>
      <c r="AF74" s="97">
        <v>6</v>
      </c>
      <c r="AG74" s="97">
        <v>6</v>
      </c>
      <c r="AH74" s="97"/>
      <c r="AI74" s="97">
        <v>6</v>
      </c>
      <c r="AJ74" s="97">
        <v>6</v>
      </c>
      <c r="AK74" s="97"/>
      <c r="AL74" s="97">
        <v>6</v>
      </c>
      <c r="AM74" s="97">
        <v>6</v>
      </c>
      <c r="AN74" s="97"/>
      <c r="AO74" s="97">
        <v>6</v>
      </c>
      <c r="AP74" s="97"/>
      <c r="AQ74" s="97">
        <v>6</v>
      </c>
      <c r="AR74" s="97">
        <v>6</v>
      </c>
      <c r="AS74" s="97"/>
      <c r="AT74" s="97"/>
      <c r="AU74" s="97"/>
      <c r="AV74" s="97"/>
      <c r="AW74" s="97"/>
      <c r="AX74" s="32"/>
      <c r="AY74" s="97"/>
      <c r="AZ74" s="22" t="s">
        <v>23</v>
      </c>
      <c r="BA74" s="80">
        <f>SUM(AA74:AY74)</f>
        <v>72</v>
      </c>
      <c r="BB74" s="72"/>
      <c r="BC74" s="72"/>
      <c r="BD74" s="29">
        <f>SUM(X74,BA74)</f>
        <v>72</v>
      </c>
      <c r="BE74" s="25"/>
      <c r="BF74" s="26"/>
    </row>
    <row r="75" spans="1:58" ht="31.2" x14ac:dyDescent="0.3">
      <c r="A75" s="249"/>
      <c r="B75" s="54" t="s">
        <v>104</v>
      </c>
      <c r="C75" s="55" t="s">
        <v>50</v>
      </c>
      <c r="D75" s="97" t="s">
        <v>106</v>
      </c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23" t="s">
        <v>23</v>
      </c>
      <c r="W75" s="23" t="s">
        <v>23</v>
      </c>
      <c r="X75" s="52">
        <f>SUM(E75:U75)</f>
        <v>0</v>
      </c>
      <c r="Y75" s="65"/>
      <c r="Z75" s="65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97"/>
      <c r="AU75" s="133">
        <v>36</v>
      </c>
      <c r="AV75" s="133">
        <v>36</v>
      </c>
      <c r="AW75" s="133">
        <v>36</v>
      </c>
      <c r="AX75" s="32"/>
      <c r="AY75" s="97"/>
      <c r="AZ75" s="22" t="s">
        <v>23</v>
      </c>
      <c r="BA75" s="80">
        <f>SUM(AA75:AW75)</f>
        <v>108</v>
      </c>
      <c r="BB75" s="72"/>
      <c r="BC75" s="72"/>
      <c r="BD75" s="29">
        <f>SUM(X75,BA75)</f>
        <v>108</v>
      </c>
      <c r="BE75" s="25"/>
      <c r="BF75" s="26"/>
    </row>
    <row r="76" spans="1:58" ht="15.6" x14ac:dyDescent="0.3">
      <c r="A76" s="249"/>
      <c r="B76" s="281" t="s">
        <v>52</v>
      </c>
      <c r="C76" s="282"/>
      <c r="D76" s="283"/>
      <c r="E76" s="95">
        <f>SUM(E77,E78)</f>
        <v>52</v>
      </c>
      <c r="F76" s="131">
        <f t="shared" ref="F76:U76" si="40">SUM(F77,F78)</f>
        <v>52</v>
      </c>
      <c r="G76" s="131">
        <f t="shared" si="40"/>
        <v>53</v>
      </c>
      <c r="H76" s="131">
        <f t="shared" si="40"/>
        <v>53</v>
      </c>
      <c r="I76" s="131">
        <f t="shared" si="40"/>
        <v>54</v>
      </c>
      <c r="J76" s="131">
        <f t="shared" si="40"/>
        <v>54</v>
      </c>
      <c r="K76" s="131">
        <f t="shared" si="40"/>
        <v>54</v>
      </c>
      <c r="L76" s="131">
        <f t="shared" si="40"/>
        <v>53</v>
      </c>
      <c r="M76" s="131">
        <f t="shared" si="40"/>
        <v>53</v>
      </c>
      <c r="N76" s="131">
        <f t="shared" si="40"/>
        <v>52</v>
      </c>
      <c r="O76" s="131">
        <f t="shared" si="40"/>
        <v>54</v>
      </c>
      <c r="P76" s="131">
        <f t="shared" si="40"/>
        <v>53</v>
      </c>
      <c r="Q76" s="131">
        <f t="shared" si="40"/>
        <v>54</v>
      </c>
      <c r="R76" s="131">
        <f t="shared" si="40"/>
        <v>53</v>
      </c>
      <c r="S76" s="131">
        <f t="shared" si="40"/>
        <v>53</v>
      </c>
      <c r="T76" s="131">
        <f t="shared" si="40"/>
        <v>54</v>
      </c>
      <c r="U76" s="131">
        <f t="shared" si="40"/>
        <v>0</v>
      </c>
      <c r="V76" s="34"/>
      <c r="W76" s="34"/>
      <c r="X76" s="11">
        <f>SUM(E76:U76)</f>
        <v>851</v>
      </c>
      <c r="Y76" s="11"/>
      <c r="Z76" s="11"/>
      <c r="AA76" s="11">
        <f>SUM(AA77,AA78)</f>
        <v>53</v>
      </c>
      <c r="AB76" s="11">
        <f t="shared" ref="AB76:AW76" si="41">SUM(AB77,AB78)</f>
        <v>52</v>
      </c>
      <c r="AC76" s="11">
        <f t="shared" si="41"/>
        <v>53</v>
      </c>
      <c r="AD76" s="11">
        <f t="shared" si="41"/>
        <v>51</v>
      </c>
      <c r="AE76" s="11">
        <f t="shared" si="41"/>
        <v>54</v>
      </c>
      <c r="AF76" s="11">
        <f t="shared" si="41"/>
        <v>51</v>
      </c>
      <c r="AG76" s="11">
        <f t="shared" si="41"/>
        <v>54</v>
      </c>
      <c r="AH76" s="11">
        <f t="shared" si="41"/>
        <v>51</v>
      </c>
      <c r="AI76" s="11">
        <f t="shared" si="41"/>
        <v>52</v>
      </c>
      <c r="AJ76" s="11">
        <f t="shared" si="41"/>
        <v>52</v>
      </c>
      <c r="AK76" s="11">
        <f t="shared" si="41"/>
        <v>51</v>
      </c>
      <c r="AL76" s="11">
        <f t="shared" si="41"/>
        <v>51</v>
      </c>
      <c r="AM76" s="11">
        <f t="shared" si="41"/>
        <v>51</v>
      </c>
      <c r="AN76" s="11">
        <f t="shared" si="41"/>
        <v>51</v>
      </c>
      <c r="AO76" s="11">
        <f t="shared" si="41"/>
        <v>49</v>
      </c>
      <c r="AP76" s="11">
        <f t="shared" si="41"/>
        <v>51</v>
      </c>
      <c r="AQ76" s="11">
        <f t="shared" si="41"/>
        <v>51</v>
      </c>
      <c r="AR76" s="11">
        <f t="shared" si="41"/>
        <v>52</v>
      </c>
      <c r="AS76" s="11">
        <f t="shared" si="41"/>
        <v>52</v>
      </c>
      <c r="AT76" s="11">
        <f t="shared" si="41"/>
        <v>54</v>
      </c>
      <c r="AU76" s="11">
        <f t="shared" si="41"/>
        <v>36</v>
      </c>
      <c r="AV76" s="11">
        <f t="shared" si="41"/>
        <v>36</v>
      </c>
      <c r="AW76" s="11">
        <f t="shared" si="41"/>
        <v>36</v>
      </c>
      <c r="AX76" s="31">
        <v>0</v>
      </c>
      <c r="AY76" s="34"/>
      <c r="AZ76" s="10"/>
      <c r="BA76" s="17">
        <f>SUM(AA76:AW76)</f>
        <v>1144</v>
      </c>
      <c r="BB76" s="3"/>
      <c r="BC76" s="3"/>
      <c r="BD76" s="28"/>
      <c r="BE76" s="19"/>
      <c r="BF76" s="20"/>
    </row>
    <row r="77" spans="1:58" ht="15.6" x14ac:dyDescent="0.3">
      <c r="A77" s="249"/>
      <c r="B77" s="273" t="s">
        <v>53</v>
      </c>
      <c r="C77" s="274"/>
      <c r="D77" s="275"/>
      <c r="E77" s="96">
        <f>SUM(E10,E52,E62)</f>
        <v>36</v>
      </c>
      <c r="F77" s="132">
        <f t="shared" ref="F77:U77" si="42">SUM(F10,F52,F62)</f>
        <v>36</v>
      </c>
      <c r="G77" s="132">
        <f t="shared" si="42"/>
        <v>36</v>
      </c>
      <c r="H77" s="132">
        <f t="shared" si="42"/>
        <v>36</v>
      </c>
      <c r="I77" s="132">
        <f t="shared" si="42"/>
        <v>36</v>
      </c>
      <c r="J77" s="132">
        <f t="shared" si="42"/>
        <v>36</v>
      </c>
      <c r="K77" s="132">
        <f t="shared" si="42"/>
        <v>36</v>
      </c>
      <c r="L77" s="132">
        <f t="shared" si="42"/>
        <v>36</v>
      </c>
      <c r="M77" s="132">
        <f t="shared" si="42"/>
        <v>36</v>
      </c>
      <c r="N77" s="132">
        <f t="shared" si="42"/>
        <v>36</v>
      </c>
      <c r="O77" s="132">
        <f t="shared" si="42"/>
        <v>36</v>
      </c>
      <c r="P77" s="132">
        <f t="shared" si="42"/>
        <v>36</v>
      </c>
      <c r="Q77" s="132">
        <f t="shared" si="42"/>
        <v>36</v>
      </c>
      <c r="R77" s="132">
        <f t="shared" si="42"/>
        <v>36</v>
      </c>
      <c r="S77" s="132">
        <f t="shared" si="42"/>
        <v>36</v>
      </c>
      <c r="T77" s="132">
        <f t="shared" si="42"/>
        <v>36</v>
      </c>
      <c r="U77" s="132">
        <f t="shared" si="42"/>
        <v>0</v>
      </c>
      <c r="V77" s="42"/>
      <c r="W77" s="42"/>
      <c r="X77" s="63">
        <f>SUM(E77:U77)</f>
        <v>576</v>
      </c>
      <c r="Y77" s="63"/>
      <c r="Z77" s="63"/>
      <c r="AA77" s="42">
        <f>SUM(AA10,AA52,AA62)</f>
        <v>36</v>
      </c>
      <c r="AB77" s="42">
        <f t="shared" ref="AB77:AW77" si="43">SUM(AB10,AB52,AB62)</f>
        <v>36</v>
      </c>
      <c r="AC77" s="42">
        <f t="shared" si="43"/>
        <v>36</v>
      </c>
      <c r="AD77" s="42">
        <f t="shared" si="43"/>
        <v>36</v>
      </c>
      <c r="AE77" s="42">
        <f t="shared" si="43"/>
        <v>36</v>
      </c>
      <c r="AF77" s="42">
        <f t="shared" si="43"/>
        <v>36</v>
      </c>
      <c r="AG77" s="42">
        <f t="shared" si="43"/>
        <v>36</v>
      </c>
      <c r="AH77" s="42">
        <f t="shared" si="43"/>
        <v>36</v>
      </c>
      <c r="AI77" s="42">
        <f t="shared" si="43"/>
        <v>36</v>
      </c>
      <c r="AJ77" s="42">
        <f t="shared" si="43"/>
        <v>36</v>
      </c>
      <c r="AK77" s="42">
        <f t="shared" si="43"/>
        <v>36</v>
      </c>
      <c r="AL77" s="42">
        <f t="shared" si="43"/>
        <v>36</v>
      </c>
      <c r="AM77" s="42">
        <f t="shared" si="43"/>
        <v>36</v>
      </c>
      <c r="AN77" s="42">
        <f t="shared" si="43"/>
        <v>36</v>
      </c>
      <c r="AO77" s="42">
        <f t="shared" si="43"/>
        <v>34</v>
      </c>
      <c r="AP77" s="42">
        <f t="shared" si="43"/>
        <v>36</v>
      </c>
      <c r="AQ77" s="42">
        <f t="shared" si="43"/>
        <v>36</v>
      </c>
      <c r="AR77" s="42">
        <f t="shared" si="43"/>
        <v>36</v>
      </c>
      <c r="AS77" s="42">
        <f t="shared" si="43"/>
        <v>36</v>
      </c>
      <c r="AT77" s="42">
        <f t="shared" si="43"/>
        <v>38</v>
      </c>
      <c r="AU77" s="42">
        <f t="shared" si="43"/>
        <v>36</v>
      </c>
      <c r="AV77" s="42">
        <f t="shared" si="43"/>
        <v>36</v>
      </c>
      <c r="AW77" s="42">
        <f t="shared" si="43"/>
        <v>36</v>
      </c>
      <c r="AX77" s="31">
        <v>0</v>
      </c>
      <c r="AY77" s="41"/>
      <c r="AZ77" s="12"/>
      <c r="BA77" s="17">
        <v>828</v>
      </c>
      <c r="BB77" s="12"/>
      <c r="BC77" s="12"/>
      <c r="BD77" s="28"/>
      <c r="BE77" s="19"/>
      <c r="BF77" s="20"/>
    </row>
    <row r="78" spans="1:58" ht="16.2" thickBot="1" x14ac:dyDescent="0.35">
      <c r="A78" s="250"/>
      <c r="B78" s="276" t="s">
        <v>54</v>
      </c>
      <c r="C78" s="277"/>
      <c r="D78" s="278"/>
      <c r="E78" s="99">
        <f>SUM(E11,E53,E63)</f>
        <v>16</v>
      </c>
      <c r="F78" s="135">
        <f t="shared" ref="F78:U78" si="44">SUM(F11,F53,F63)</f>
        <v>16</v>
      </c>
      <c r="G78" s="135">
        <f t="shared" si="44"/>
        <v>17</v>
      </c>
      <c r="H78" s="135">
        <f t="shared" si="44"/>
        <v>17</v>
      </c>
      <c r="I78" s="135">
        <f t="shared" si="44"/>
        <v>18</v>
      </c>
      <c r="J78" s="135">
        <f t="shared" si="44"/>
        <v>18</v>
      </c>
      <c r="K78" s="135">
        <f t="shared" si="44"/>
        <v>18</v>
      </c>
      <c r="L78" s="135">
        <f t="shared" si="44"/>
        <v>17</v>
      </c>
      <c r="M78" s="135">
        <f t="shared" si="44"/>
        <v>17</v>
      </c>
      <c r="N78" s="135">
        <f t="shared" si="44"/>
        <v>16</v>
      </c>
      <c r="O78" s="135">
        <f t="shared" si="44"/>
        <v>18</v>
      </c>
      <c r="P78" s="135">
        <f t="shared" si="44"/>
        <v>17</v>
      </c>
      <c r="Q78" s="135">
        <f t="shared" si="44"/>
        <v>18</v>
      </c>
      <c r="R78" s="135">
        <f t="shared" si="44"/>
        <v>17</v>
      </c>
      <c r="S78" s="135">
        <f t="shared" si="44"/>
        <v>17</v>
      </c>
      <c r="T78" s="135">
        <f t="shared" si="44"/>
        <v>18</v>
      </c>
      <c r="U78" s="135">
        <f t="shared" si="44"/>
        <v>0</v>
      </c>
      <c r="V78" s="43"/>
      <c r="W78" s="43"/>
      <c r="X78" s="44">
        <f>SUM(F78:U78)</f>
        <v>259</v>
      </c>
      <c r="Y78" s="43"/>
      <c r="Z78" s="43"/>
      <c r="AA78" s="46">
        <f>SUM(AA11,AA53,AA63)</f>
        <v>17</v>
      </c>
      <c r="AB78" s="46">
        <f t="shared" ref="AB78:AT78" si="45">SUM(AB11,AB53,AB63)</f>
        <v>16</v>
      </c>
      <c r="AC78" s="46">
        <f t="shared" si="45"/>
        <v>17</v>
      </c>
      <c r="AD78" s="46">
        <f t="shared" si="45"/>
        <v>15</v>
      </c>
      <c r="AE78" s="46">
        <f t="shared" si="45"/>
        <v>18</v>
      </c>
      <c r="AF78" s="46">
        <f t="shared" si="45"/>
        <v>15</v>
      </c>
      <c r="AG78" s="46">
        <f t="shared" si="45"/>
        <v>18</v>
      </c>
      <c r="AH78" s="46">
        <f t="shared" si="45"/>
        <v>15</v>
      </c>
      <c r="AI78" s="46">
        <f t="shared" si="45"/>
        <v>16</v>
      </c>
      <c r="AJ78" s="46">
        <f t="shared" si="45"/>
        <v>16</v>
      </c>
      <c r="AK78" s="46">
        <f t="shared" si="45"/>
        <v>15</v>
      </c>
      <c r="AL78" s="46">
        <f t="shared" si="45"/>
        <v>15</v>
      </c>
      <c r="AM78" s="46">
        <f t="shared" si="45"/>
        <v>15</v>
      </c>
      <c r="AN78" s="46">
        <f t="shared" si="45"/>
        <v>15</v>
      </c>
      <c r="AO78" s="46">
        <f t="shared" si="45"/>
        <v>15</v>
      </c>
      <c r="AP78" s="46">
        <f t="shared" si="45"/>
        <v>15</v>
      </c>
      <c r="AQ78" s="46">
        <f t="shared" si="45"/>
        <v>15</v>
      </c>
      <c r="AR78" s="46">
        <f t="shared" si="45"/>
        <v>16</v>
      </c>
      <c r="AS78" s="46">
        <f t="shared" si="45"/>
        <v>16</v>
      </c>
      <c r="AT78" s="46">
        <f t="shared" si="45"/>
        <v>16</v>
      </c>
      <c r="AU78" s="46"/>
      <c r="AV78" s="46"/>
      <c r="AW78" s="46"/>
      <c r="AX78" s="46"/>
      <c r="AY78" s="43"/>
      <c r="AZ78" s="16"/>
      <c r="BA78" s="17">
        <f>SUM(AA78:AW78)</f>
        <v>316</v>
      </c>
      <c r="BB78" s="16"/>
      <c r="BC78" s="16"/>
      <c r="BD78" s="30"/>
      <c r="BE78" s="13"/>
      <c r="BF78" s="14"/>
    </row>
  </sheetData>
  <mergeCells count="98">
    <mergeCell ref="AQ5:AT5"/>
    <mergeCell ref="A3:BF3"/>
    <mergeCell ref="A5:A9"/>
    <mergeCell ref="B5:B9"/>
    <mergeCell ref="C5:C9"/>
    <mergeCell ref="D5:D9"/>
    <mergeCell ref="F5:I5"/>
    <mergeCell ref="J5:N5"/>
    <mergeCell ref="O5:R5"/>
    <mergeCell ref="S5:U5"/>
    <mergeCell ref="V5:W5"/>
    <mergeCell ref="AU5:AY5"/>
    <mergeCell ref="BA5:BC5"/>
    <mergeCell ref="BD5:BF5"/>
    <mergeCell ref="F6:W6"/>
    <mergeCell ref="X6:X9"/>
    <mergeCell ref="X5:Z5"/>
    <mergeCell ref="AA5:AC5"/>
    <mergeCell ref="AD5:AG5"/>
    <mergeCell ref="AH5:AK5"/>
    <mergeCell ref="AL5:AP5"/>
    <mergeCell ref="BC6:BC9"/>
    <mergeCell ref="BD6:BD9"/>
    <mergeCell ref="BE6:BE9"/>
    <mergeCell ref="BF6:BF9"/>
    <mergeCell ref="F8:W8"/>
    <mergeCell ref="AA8:AV8"/>
    <mergeCell ref="Z6:Z9"/>
    <mergeCell ref="AA6:AV6"/>
    <mergeCell ref="BA6:BA9"/>
    <mergeCell ref="BB6:BB9"/>
    <mergeCell ref="Y6:Y9"/>
    <mergeCell ref="A10:A78"/>
    <mergeCell ref="B10:B11"/>
    <mergeCell ref="C10:C11"/>
    <mergeCell ref="B12:B13"/>
    <mergeCell ref="C12:C13"/>
    <mergeCell ref="B14:B15"/>
    <mergeCell ref="C14:C15"/>
    <mergeCell ref="B16:B17"/>
    <mergeCell ref="C16:C17"/>
    <mergeCell ref="B18:B19"/>
    <mergeCell ref="C18:C19"/>
    <mergeCell ref="B20:B21"/>
    <mergeCell ref="C20:C21"/>
    <mergeCell ref="B22:B23"/>
    <mergeCell ref="C22:C23"/>
    <mergeCell ref="B26:B27"/>
    <mergeCell ref="C26:C27"/>
    <mergeCell ref="B28:B29"/>
    <mergeCell ref="C28:C29"/>
    <mergeCell ref="B24:B25"/>
    <mergeCell ref="C24:C25"/>
    <mergeCell ref="B30:B31"/>
    <mergeCell ref="C30:C31"/>
    <mergeCell ref="B32:B33"/>
    <mergeCell ref="C32:C33"/>
    <mergeCell ref="B34:B35"/>
    <mergeCell ref="C34:C35"/>
    <mergeCell ref="B36:B37"/>
    <mergeCell ref="C36:C37"/>
    <mergeCell ref="B38:B39"/>
    <mergeCell ref="C38:C39"/>
    <mergeCell ref="B40:B41"/>
    <mergeCell ref="C40:C41"/>
    <mergeCell ref="B42:B43"/>
    <mergeCell ref="C42:C43"/>
    <mergeCell ref="B56:B57"/>
    <mergeCell ref="C56:C57"/>
    <mergeCell ref="B44:B45"/>
    <mergeCell ref="C44:C45"/>
    <mergeCell ref="B46:B47"/>
    <mergeCell ref="C46:C47"/>
    <mergeCell ref="B48:B49"/>
    <mergeCell ref="C48:C49"/>
    <mergeCell ref="B50:B51"/>
    <mergeCell ref="C50:C51"/>
    <mergeCell ref="C52:C53"/>
    <mergeCell ref="B54:B55"/>
    <mergeCell ref="C54:C55"/>
    <mergeCell ref="B58:B59"/>
    <mergeCell ref="C58:C59"/>
    <mergeCell ref="B62:B63"/>
    <mergeCell ref="C62:C63"/>
    <mergeCell ref="B64:B65"/>
    <mergeCell ref="C64:C65"/>
    <mergeCell ref="B66:B67"/>
    <mergeCell ref="C66:C67"/>
    <mergeCell ref="C68:C69"/>
    <mergeCell ref="B60:B61"/>
    <mergeCell ref="C60:C61"/>
    <mergeCell ref="B78:D78"/>
    <mergeCell ref="B70:B71"/>
    <mergeCell ref="C70:C71"/>
    <mergeCell ref="B72:B73"/>
    <mergeCell ref="C72:C73"/>
    <mergeCell ref="B76:D76"/>
    <mergeCell ref="B77:D77"/>
  </mergeCells>
  <pageMargins left="0" right="0" top="0" bottom="0" header="0" footer="0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3"/>
  <sheetViews>
    <sheetView tabSelected="1" topLeftCell="G1" zoomScale="80" zoomScaleNormal="80" workbookViewId="0">
      <selection activeCell="AP2" sqref="AP2:AX2"/>
    </sheetView>
  </sheetViews>
  <sheetFormatPr defaultColWidth="9.109375" defaultRowHeight="13.2" x14ac:dyDescent="0.25"/>
  <cols>
    <col min="1" max="1" width="4" style="155" customWidth="1"/>
    <col min="2" max="2" width="9.44140625" style="155" customWidth="1"/>
    <col min="3" max="3" width="26.44140625" style="155" customWidth="1"/>
    <col min="4" max="4" width="11.6640625" style="155" customWidth="1"/>
    <col min="5" max="8" width="4.6640625" style="155" customWidth="1"/>
    <col min="9" max="9" width="4.88671875" style="155" customWidth="1"/>
    <col min="10" max="16" width="4.6640625" style="155" customWidth="1"/>
    <col min="17" max="17" width="4.44140625" style="155" customWidth="1"/>
    <col min="18" max="19" width="4.6640625" style="155" customWidth="1"/>
    <col min="20" max="20" width="4.44140625" style="155" customWidth="1"/>
    <col min="21" max="23" width="4.6640625" style="155" customWidth="1"/>
    <col min="24" max="24" width="5.5546875" style="155" customWidth="1"/>
    <col min="25" max="30" width="4.6640625" style="155" customWidth="1"/>
    <col min="31" max="31" width="4.5546875" style="155" customWidth="1"/>
    <col min="32" max="33" width="4.6640625" style="155" customWidth="1"/>
    <col min="34" max="35" width="4.5546875" style="155" customWidth="1"/>
    <col min="36" max="41" width="4.6640625" style="155" customWidth="1"/>
    <col min="42" max="42" width="5.109375" style="155" customWidth="1"/>
    <col min="43" max="43" width="4.5546875" style="155" customWidth="1"/>
    <col min="44" max="57" width="4.6640625" style="155" customWidth="1"/>
    <col min="58" max="58" width="6.109375" style="155" customWidth="1"/>
    <col min="59" max="16384" width="9.109375" style="155"/>
  </cols>
  <sheetData>
    <row r="1" spans="1:59" x14ac:dyDescent="0.25">
      <c r="A1" s="154" t="s">
        <v>485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</row>
    <row r="2" spans="1:59" ht="12.75" customHeight="1" x14ac:dyDescent="0.25">
      <c r="A2" s="154"/>
      <c r="B2" s="154"/>
      <c r="C2" s="181"/>
      <c r="D2" s="154"/>
      <c r="E2" s="154"/>
      <c r="F2" s="154"/>
      <c r="G2" s="370" t="s">
        <v>420</v>
      </c>
      <c r="H2" s="370"/>
      <c r="I2" s="371"/>
      <c r="J2" s="362" t="s">
        <v>458</v>
      </c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4"/>
      <c r="AG2" s="174"/>
      <c r="AH2" s="174"/>
      <c r="AI2" s="174"/>
      <c r="AJ2" s="174"/>
      <c r="AK2" s="154"/>
      <c r="AL2" s="154"/>
      <c r="AM2" s="154"/>
      <c r="AN2" s="154"/>
      <c r="AO2" s="178"/>
      <c r="AP2" s="368" t="s">
        <v>531</v>
      </c>
      <c r="AQ2" s="368"/>
      <c r="AR2" s="368"/>
      <c r="AS2" s="368"/>
      <c r="AT2" s="368"/>
      <c r="AU2" s="368"/>
      <c r="AV2" s="368"/>
      <c r="AW2" s="368"/>
      <c r="AX2" s="368"/>
      <c r="AY2" s="173"/>
      <c r="AZ2" s="173"/>
      <c r="BA2" s="173"/>
      <c r="BB2" s="173"/>
      <c r="BC2" s="173"/>
      <c r="BD2" s="173"/>
      <c r="BE2" s="178"/>
      <c r="BF2" s="178"/>
      <c r="BG2" s="154"/>
    </row>
    <row r="3" spans="1:59" ht="22.5" customHeight="1" x14ac:dyDescent="0.25">
      <c r="A3" s="175"/>
      <c r="B3" s="175"/>
      <c r="C3" s="181"/>
      <c r="D3" s="175"/>
      <c r="E3" s="175"/>
      <c r="F3" s="175"/>
      <c r="G3" s="370"/>
      <c r="H3" s="370"/>
      <c r="I3" s="371"/>
      <c r="J3" s="365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7"/>
      <c r="AG3" s="175"/>
      <c r="AH3" s="175"/>
      <c r="AI3" s="175"/>
      <c r="AJ3" s="175"/>
      <c r="AK3" s="175"/>
      <c r="AL3" s="175"/>
      <c r="AM3" s="175"/>
      <c r="AN3" s="175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5"/>
    </row>
    <row r="4" spans="1:59" ht="22.5" customHeight="1" x14ac:dyDescent="0.25">
      <c r="A4" s="175"/>
      <c r="B4" s="175"/>
      <c r="C4" s="176"/>
      <c r="D4" s="175"/>
      <c r="E4" s="175"/>
      <c r="F4" s="175"/>
      <c r="G4" s="175"/>
      <c r="H4" s="175"/>
      <c r="I4" s="175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5"/>
      <c r="AH4" s="175"/>
      <c r="AI4" s="175"/>
      <c r="AJ4" s="175"/>
      <c r="AK4" s="175"/>
      <c r="AL4" s="175"/>
      <c r="AM4" s="175"/>
      <c r="AN4" s="175"/>
      <c r="AO4" s="179"/>
      <c r="AP4" s="179"/>
      <c r="AQ4" s="369"/>
      <c r="AR4" s="369"/>
      <c r="AS4" s="369"/>
      <c r="AT4" s="369"/>
      <c r="AU4" s="369"/>
      <c r="AV4" s="369"/>
      <c r="AW4" s="369"/>
      <c r="AX4" s="180"/>
      <c r="AY4" s="180"/>
      <c r="AZ4" s="180"/>
      <c r="BA4" s="180"/>
      <c r="BB4" s="180"/>
      <c r="BC4" s="180"/>
      <c r="BD4" s="180"/>
      <c r="BE4" s="179"/>
      <c r="BF4" s="179"/>
      <c r="BG4" s="175"/>
    </row>
    <row r="5" spans="1:59" ht="20.25" customHeight="1" x14ac:dyDescent="0.25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</row>
    <row r="6" spans="1:59" ht="78.75" customHeight="1" x14ac:dyDescent="0.25">
      <c r="A6" s="382" t="s">
        <v>0</v>
      </c>
      <c r="B6" s="383" t="s">
        <v>1</v>
      </c>
      <c r="C6" s="383" t="s">
        <v>2</v>
      </c>
      <c r="D6" s="383" t="s">
        <v>3</v>
      </c>
      <c r="E6" s="375" t="s">
        <v>410</v>
      </c>
      <c r="F6" s="375"/>
      <c r="G6" s="375"/>
      <c r="H6" s="375"/>
      <c r="I6" s="375" t="s">
        <v>411</v>
      </c>
      <c r="J6" s="375"/>
      <c r="K6" s="375"/>
      <c r="L6" s="375"/>
      <c r="M6" s="375"/>
      <c r="N6" s="375" t="s">
        <v>412</v>
      </c>
      <c r="O6" s="375"/>
      <c r="P6" s="375"/>
      <c r="Q6" s="375"/>
      <c r="R6" s="375" t="s">
        <v>413</v>
      </c>
      <c r="S6" s="352"/>
      <c r="T6" s="352"/>
      <c r="U6" s="378"/>
      <c r="V6" s="193" t="s">
        <v>421</v>
      </c>
      <c r="W6" s="384" t="s">
        <v>8</v>
      </c>
      <c r="X6" s="375"/>
      <c r="Y6" s="375" t="s">
        <v>414</v>
      </c>
      <c r="Z6" s="375"/>
      <c r="AA6" s="375"/>
      <c r="AB6" s="375" t="s">
        <v>415</v>
      </c>
      <c r="AC6" s="375"/>
      <c r="AD6" s="375"/>
      <c r="AE6" s="375"/>
      <c r="AF6" s="375" t="s">
        <v>416</v>
      </c>
      <c r="AG6" s="375"/>
      <c r="AH6" s="375"/>
      <c r="AI6" s="375"/>
      <c r="AJ6" s="375"/>
      <c r="AK6" s="375" t="s">
        <v>417</v>
      </c>
      <c r="AL6" s="375"/>
      <c r="AM6" s="375"/>
      <c r="AN6" s="375"/>
      <c r="AO6" s="375" t="s">
        <v>418</v>
      </c>
      <c r="AP6" s="375"/>
      <c r="AQ6" s="375"/>
      <c r="AR6" s="375"/>
      <c r="AS6" s="375"/>
      <c r="AT6" s="375" t="s">
        <v>419</v>
      </c>
      <c r="AU6" s="375"/>
      <c r="AV6" s="375"/>
      <c r="AW6" s="375"/>
      <c r="AX6" s="375" t="s">
        <v>422</v>
      </c>
      <c r="AY6" s="375"/>
      <c r="AZ6" s="375"/>
      <c r="BA6" s="375"/>
      <c r="BB6" s="375" t="s">
        <v>423</v>
      </c>
      <c r="BC6" s="375"/>
      <c r="BD6" s="375"/>
      <c r="BE6" s="375"/>
      <c r="BF6" s="190" t="s">
        <v>424</v>
      </c>
      <c r="BG6" s="189"/>
    </row>
    <row r="7" spans="1:59" ht="12.75" customHeight="1" x14ac:dyDescent="0.25">
      <c r="A7" s="382"/>
      <c r="B7" s="383"/>
      <c r="C7" s="383"/>
      <c r="D7" s="383"/>
      <c r="E7" s="376" t="s">
        <v>12</v>
      </c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85"/>
      <c r="W7" s="376"/>
      <c r="X7" s="376"/>
      <c r="Y7" s="376" t="s">
        <v>12</v>
      </c>
      <c r="Z7" s="376"/>
      <c r="AA7" s="376"/>
      <c r="AB7" s="376"/>
      <c r="AC7" s="376"/>
      <c r="AD7" s="376"/>
      <c r="AE7" s="376"/>
      <c r="AF7" s="376"/>
      <c r="AG7" s="376"/>
      <c r="AH7" s="376"/>
      <c r="AI7" s="376"/>
      <c r="AJ7" s="376"/>
      <c r="AK7" s="376"/>
      <c r="AL7" s="376"/>
      <c r="AM7" s="376"/>
      <c r="AN7" s="376"/>
      <c r="AO7" s="376"/>
      <c r="AP7" s="376"/>
      <c r="AQ7" s="376"/>
      <c r="AR7" s="376"/>
      <c r="AS7" s="376"/>
      <c r="AT7" s="376"/>
      <c r="AU7" s="37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85"/>
    </row>
    <row r="8" spans="1:59" x14ac:dyDescent="0.25">
      <c r="A8" s="382"/>
      <c r="B8" s="383"/>
      <c r="C8" s="383"/>
      <c r="D8" s="383"/>
      <c r="E8" s="157">
        <v>36</v>
      </c>
      <c r="F8" s="157">
        <v>37</v>
      </c>
      <c r="G8" s="157">
        <v>38</v>
      </c>
      <c r="H8" s="157">
        <v>39</v>
      </c>
      <c r="I8" s="157">
        <v>40</v>
      </c>
      <c r="J8" s="157">
        <v>41</v>
      </c>
      <c r="K8" s="157">
        <v>42</v>
      </c>
      <c r="L8" s="157">
        <v>43</v>
      </c>
      <c r="M8" s="157">
        <v>44</v>
      </c>
      <c r="N8" s="157">
        <v>45</v>
      </c>
      <c r="O8" s="157">
        <v>46</v>
      </c>
      <c r="P8" s="157">
        <v>47</v>
      </c>
      <c r="Q8" s="157">
        <v>48</v>
      </c>
      <c r="R8" s="157">
        <v>49</v>
      </c>
      <c r="S8" s="157">
        <v>50</v>
      </c>
      <c r="T8" s="157">
        <v>51</v>
      </c>
      <c r="U8" s="157">
        <v>52</v>
      </c>
      <c r="V8" s="182"/>
      <c r="W8" s="10"/>
      <c r="X8" s="157">
        <v>1</v>
      </c>
      <c r="Y8" s="157">
        <v>2</v>
      </c>
      <c r="Z8" s="157">
        <v>3</v>
      </c>
      <c r="AA8" s="157">
        <v>4</v>
      </c>
      <c r="AB8" s="157">
        <v>5</v>
      </c>
      <c r="AC8" s="157">
        <v>6</v>
      </c>
      <c r="AD8" s="157">
        <v>7</v>
      </c>
      <c r="AE8" s="157">
        <v>8</v>
      </c>
      <c r="AF8" s="157">
        <v>9</v>
      </c>
      <c r="AG8" s="157">
        <v>10</v>
      </c>
      <c r="AH8" s="157">
        <v>11</v>
      </c>
      <c r="AI8" s="157">
        <v>12</v>
      </c>
      <c r="AJ8" s="157">
        <v>13</v>
      </c>
      <c r="AK8" s="157">
        <v>14</v>
      </c>
      <c r="AL8" s="157">
        <v>15</v>
      </c>
      <c r="AM8" s="157">
        <v>16</v>
      </c>
      <c r="AN8" s="157">
        <v>17</v>
      </c>
      <c r="AO8" s="157">
        <v>18</v>
      </c>
      <c r="AP8" s="157">
        <v>19</v>
      </c>
      <c r="AQ8" s="157">
        <v>20</v>
      </c>
      <c r="AR8" s="157">
        <v>21</v>
      </c>
      <c r="AS8" s="157">
        <v>22</v>
      </c>
      <c r="AT8" s="157">
        <v>23</v>
      </c>
      <c r="AU8" s="157">
        <v>24</v>
      </c>
      <c r="AV8" s="157">
        <v>25</v>
      </c>
      <c r="AW8" s="157">
        <v>26</v>
      </c>
      <c r="AX8" s="157">
        <v>27</v>
      </c>
      <c r="AY8" s="157">
        <v>28</v>
      </c>
      <c r="AZ8" s="157">
        <v>29</v>
      </c>
      <c r="BA8" s="157">
        <v>30</v>
      </c>
      <c r="BB8" s="157">
        <v>31</v>
      </c>
      <c r="BC8" s="157">
        <v>32</v>
      </c>
      <c r="BD8" s="157">
        <v>33</v>
      </c>
      <c r="BE8" s="157">
        <v>34</v>
      </c>
      <c r="BF8" s="183"/>
      <c r="BG8" s="186"/>
    </row>
    <row r="9" spans="1:59" ht="12.75" customHeight="1" x14ac:dyDescent="0.25">
      <c r="A9" s="382"/>
      <c r="B9" s="383"/>
      <c r="C9" s="383"/>
      <c r="D9" s="383"/>
      <c r="E9" s="377" t="s">
        <v>18</v>
      </c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377"/>
      <c r="S9" s="377"/>
      <c r="T9" s="377"/>
      <c r="U9" s="377"/>
      <c r="V9" s="377"/>
      <c r="W9" s="377"/>
      <c r="X9" s="377"/>
      <c r="Y9" s="377" t="s">
        <v>19</v>
      </c>
      <c r="Z9" s="377"/>
      <c r="AA9" s="377"/>
      <c r="AB9" s="377"/>
      <c r="AC9" s="377"/>
      <c r="AD9" s="377"/>
      <c r="AE9" s="377"/>
      <c r="AF9" s="377"/>
      <c r="AG9" s="377"/>
      <c r="AH9" s="377"/>
      <c r="AI9" s="377"/>
      <c r="AJ9" s="377"/>
      <c r="AK9" s="377"/>
      <c r="AL9" s="377"/>
      <c r="AM9" s="377"/>
      <c r="AN9" s="377"/>
      <c r="AO9" s="377"/>
      <c r="AP9" s="377"/>
      <c r="AQ9" s="377"/>
      <c r="AR9" s="377"/>
      <c r="AS9" s="377"/>
      <c r="AT9" s="377"/>
      <c r="AU9" s="377"/>
      <c r="AV9" s="377"/>
      <c r="AW9" s="377"/>
      <c r="AX9" s="377"/>
      <c r="AY9" s="377"/>
      <c r="AZ9" s="377"/>
      <c r="BA9" s="377"/>
      <c r="BB9" s="377"/>
      <c r="BC9" s="377"/>
      <c r="BD9" s="377"/>
      <c r="BE9" s="377"/>
      <c r="BF9" s="377"/>
      <c r="BG9" s="187"/>
    </row>
    <row r="10" spans="1:59" x14ac:dyDescent="0.25">
      <c r="A10" s="382"/>
      <c r="B10" s="383"/>
      <c r="C10" s="383"/>
      <c r="D10" s="383"/>
      <c r="E10" s="157">
        <v>1</v>
      </c>
      <c r="F10" s="157">
        <v>2</v>
      </c>
      <c r="G10" s="157">
        <v>3</v>
      </c>
      <c r="H10" s="157">
        <v>4</v>
      </c>
      <c r="I10" s="157">
        <v>5</v>
      </c>
      <c r="J10" s="157">
        <v>6</v>
      </c>
      <c r="K10" s="157">
        <v>7</v>
      </c>
      <c r="L10" s="157">
        <v>8</v>
      </c>
      <c r="M10" s="157">
        <v>9</v>
      </c>
      <c r="N10" s="157">
        <v>10</v>
      </c>
      <c r="O10" s="157">
        <v>11</v>
      </c>
      <c r="P10" s="157">
        <v>12</v>
      </c>
      <c r="Q10" s="157">
        <v>13</v>
      </c>
      <c r="R10" s="157">
        <v>14</v>
      </c>
      <c r="S10" s="157">
        <v>15</v>
      </c>
      <c r="T10" s="157">
        <v>16</v>
      </c>
      <c r="U10" s="157">
        <v>17</v>
      </c>
      <c r="V10" s="182"/>
      <c r="W10" s="157">
        <v>18</v>
      </c>
      <c r="X10" s="157">
        <v>19</v>
      </c>
      <c r="Y10" s="158">
        <v>20</v>
      </c>
      <c r="Z10" s="158">
        <v>21</v>
      </c>
      <c r="AA10" s="158">
        <v>22</v>
      </c>
      <c r="AB10" s="158">
        <v>23</v>
      </c>
      <c r="AC10" s="158">
        <v>24</v>
      </c>
      <c r="AD10" s="158">
        <v>25</v>
      </c>
      <c r="AE10" s="158">
        <v>26</v>
      </c>
      <c r="AF10" s="158">
        <v>27</v>
      </c>
      <c r="AG10" s="158">
        <v>28</v>
      </c>
      <c r="AH10" s="158">
        <v>29</v>
      </c>
      <c r="AI10" s="158">
        <v>30</v>
      </c>
      <c r="AJ10" s="158">
        <v>31</v>
      </c>
      <c r="AK10" s="158">
        <v>32</v>
      </c>
      <c r="AL10" s="158">
        <v>33</v>
      </c>
      <c r="AM10" s="159">
        <v>34</v>
      </c>
      <c r="AN10" s="159">
        <v>35</v>
      </c>
      <c r="AO10" s="158">
        <v>36</v>
      </c>
      <c r="AP10" s="158">
        <v>37</v>
      </c>
      <c r="AQ10" s="158">
        <v>38</v>
      </c>
      <c r="AR10" s="158">
        <v>39</v>
      </c>
      <c r="AS10" s="158">
        <v>40</v>
      </c>
      <c r="AT10" s="158">
        <v>41</v>
      </c>
      <c r="AU10" s="158">
        <v>42</v>
      </c>
      <c r="AV10" s="158">
        <v>43</v>
      </c>
      <c r="AW10" s="159">
        <v>44</v>
      </c>
      <c r="AX10" s="159">
        <v>45</v>
      </c>
      <c r="AY10" s="159">
        <v>46</v>
      </c>
      <c r="AZ10" s="159">
        <v>47</v>
      </c>
      <c r="BA10" s="159">
        <v>48</v>
      </c>
      <c r="BB10" s="159">
        <v>49</v>
      </c>
      <c r="BC10" s="159">
        <v>50</v>
      </c>
      <c r="BD10" s="159">
        <v>51</v>
      </c>
      <c r="BE10" s="184">
        <v>52</v>
      </c>
      <c r="BF10" s="191"/>
      <c r="BG10" s="186"/>
    </row>
    <row r="11" spans="1:59" ht="26.4" x14ac:dyDescent="0.25">
      <c r="A11" s="386"/>
      <c r="B11" s="350" t="s">
        <v>20</v>
      </c>
      <c r="C11" s="391" t="s">
        <v>21</v>
      </c>
      <c r="D11" s="160" t="s">
        <v>22</v>
      </c>
      <c r="E11" s="161" t="e">
        <f t="shared" ref="E11:U11" si="0">SUM(E13,E43)</f>
        <v>#REF!</v>
      </c>
      <c r="F11" s="198" t="e">
        <f t="shared" si="0"/>
        <v>#REF!</v>
      </c>
      <c r="G11" s="198" t="e">
        <f t="shared" si="0"/>
        <v>#REF!</v>
      </c>
      <c r="H11" s="198" t="e">
        <f t="shared" si="0"/>
        <v>#REF!</v>
      </c>
      <c r="I11" s="198" t="e">
        <f t="shared" si="0"/>
        <v>#REF!</v>
      </c>
      <c r="J11" s="198" t="e">
        <f t="shared" si="0"/>
        <v>#REF!</v>
      </c>
      <c r="K11" s="198" t="e">
        <f t="shared" si="0"/>
        <v>#REF!</v>
      </c>
      <c r="L11" s="198" t="e">
        <f t="shared" si="0"/>
        <v>#REF!</v>
      </c>
      <c r="M11" s="198" t="e">
        <f t="shared" si="0"/>
        <v>#REF!</v>
      </c>
      <c r="N11" s="198" t="e">
        <f t="shared" si="0"/>
        <v>#REF!</v>
      </c>
      <c r="O11" s="198" t="e">
        <f t="shared" si="0"/>
        <v>#REF!</v>
      </c>
      <c r="P11" s="198" t="e">
        <f t="shared" si="0"/>
        <v>#REF!</v>
      </c>
      <c r="Q11" s="198" t="e">
        <f t="shared" si="0"/>
        <v>#REF!</v>
      </c>
      <c r="R11" s="198" t="e">
        <f t="shared" si="0"/>
        <v>#REF!</v>
      </c>
      <c r="S11" s="198" t="e">
        <f t="shared" si="0"/>
        <v>#REF!</v>
      </c>
      <c r="T11" s="198" t="e">
        <f t="shared" si="0"/>
        <v>#REF!</v>
      </c>
      <c r="U11" s="198" t="e">
        <f t="shared" si="0"/>
        <v>#REF!</v>
      </c>
      <c r="V11" s="182" t="e">
        <f>SUM(E11:U11)</f>
        <v>#REF!</v>
      </c>
      <c r="W11" s="172" t="s">
        <v>23</v>
      </c>
      <c r="X11" s="172" t="s">
        <v>23</v>
      </c>
      <c r="Y11" s="17" t="e">
        <f t="shared" ref="Y11:BE11" si="1">SUM(Y13,Y43)</f>
        <v>#REF!</v>
      </c>
      <c r="Z11" s="209" t="e">
        <f t="shared" si="1"/>
        <v>#REF!</v>
      </c>
      <c r="AA11" s="209" t="e">
        <f t="shared" si="1"/>
        <v>#REF!</v>
      </c>
      <c r="AB11" s="209" t="e">
        <f t="shared" si="1"/>
        <v>#REF!</v>
      </c>
      <c r="AC11" s="209" t="e">
        <f t="shared" si="1"/>
        <v>#REF!</v>
      </c>
      <c r="AD11" s="209" t="e">
        <f t="shared" si="1"/>
        <v>#REF!</v>
      </c>
      <c r="AE11" s="209" t="e">
        <f t="shared" si="1"/>
        <v>#REF!</v>
      </c>
      <c r="AF11" s="209" t="e">
        <f t="shared" si="1"/>
        <v>#REF!</v>
      </c>
      <c r="AG11" s="209" t="e">
        <f t="shared" si="1"/>
        <v>#REF!</v>
      </c>
      <c r="AH11" s="209" t="e">
        <f t="shared" si="1"/>
        <v>#REF!</v>
      </c>
      <c r="AI11" s="209" t="e">
        <f t="shared" si="1"/>
        <v>#REF!</v>
      </c>
      <c r="AJ11" s="209" t="e">
        <f t="shared" si="1"/>
        <v>#REF!</v>
      </c>
      <c r="AK11" s="209" t="e">
        <f t="shared" si="1"/>
        <v>#REF!</v>
      </c>
      <c r="AL11" s="209" t="e">
        <f t="shared" si="1"/>
        <v>#REF!</v>
      </c>
      <c r="AM11" s="209" t="e">
        <f t="shared" si="1"/>
        <v>#REF!</v>
      </c>
      <c r="AN11" s="209" t="e">
        <f t="shared" si="1"/>
        <v>#REF!</v>
      </c>
      <c r="AO11" s="209" t="e">
        <f t="shared" si="1"/>
        <v>#REF!</v>
      </c>
      <c r="AP11" s="209" t="e">
        <f t="shared" si="1"/>
        <v>#REF!</v>
      </c>
      <c r="AQ11" s="209" t="e">
        <f t="shared" si="1"/>
        <v>#REF!</v>
      </c>
      <c r="AR11" s="209" t="e">
        <f t="shared" si="1"/>
        <v>#REF!</v>
      </c>
      <c r="AS11" s="209" t="e">
        <f t="shared" si="1"/>
        <v>#REF!</v>
      </c>
      <c r="AT11" s="209" t="e">
        <f t="shared" si="1"/>
        <v>#REF!</v>
      </c>
      <c r="AU11" s="209" t="e">
        <f t="shared" si="1"/>
        <v>#REF!</v>
      </c>
      <c r="AV11" s="209" t="e">
        <f t="shared" si="1"/>
        <v>#REF!</v>
      </c>
      <c r="AW11" s="209" t="e">
        <f t="shared" si="1"/>
        <v>#REF!</v>
      </c>
      <c r="AX11" s="209" t="e">
        <f t="shared" si="1"/>
        <v>#REF!</v>
      </c>
      <c r="AY11" s="209" t="e">
        <f t="shared" si="1"/>
        <v>#REF!</v>
      </c>
      <c r="AZ11" s="209" t="e">
        <f t="shared" si="1"/>
        <v>#REF!</v>
      </c>
      <c r="BA11" s="209" t="e">
        <f t="shared" si="1"/>
        <v>#REF!</v>
      </c>
      <c r="BB11" s="209" t="e">
        <f t="shared" si="1"/>
        <v>#REF!</v>
      </c>
      <c r="BC11" s="209" t="e">
        <f t="shared" si="1"/>
        <v>#REF!</v>
      </c>
      <c r="BD11" s="209" t="e">
        <f t="shared" si="1"/>
        <v>#REF!</v>
      </c>
      <c r="BE11" s="209" t="e">
        <f t="shared" si="1"/>
        <v>#REF!</v>
      </c>
      <c r="BF11" s="183" t="e">
        <f>SUM(Y11:BE11)</f>
        <v>#REF!</v>
      </c>
      <c r="BG11" s="188" t="e">
        <f>SUM(V11,BF11)</f>
        <v>#REF!</v>
      </c>
    </row>
    <row r="12" spans="1:59" x14ac:dyDescent="0.25">
      <c r="A12" s="386"/>
      <c r="B12" s="350"/>
      <c r="C12" s="391"/>
      <c r="D12" s="160" t="s">
        <v>24</v>
      </c>
      <c r="E12" s="1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82">
        <f t="shared" ref="V12:V73" si="2">SUM(E12:U12)</f>
        <v>0</v>
      </c>
      <c r="W12" s="172" t="s">
        <v>23</v>
      </c>
      <c r="X12" s="172" t="s">
        <v>23</v>
      </c>
      <c r="Y12" s="17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183">
        <f t="shared" ref="BF12:BF73" si="3">SUM(Y12:BE12)</f>
        <v>0</v>
      </c>
      <c r="BG12" s="188">
        <f t="shared" ref="BG12:BG73" si="4">SUM(V12,BF12)</f>
        <v>0</v>
      </c>
    </row>
    <row r="13" spans="1:59" ht="26.4" x14ac:dyDescent="0.25">
      <c r="A13" s="386"/>
      <c r="B13" s="355" t="s">
        <v>487</v>
      </c>
      <c r="C13" s="379" t="s">
        <v>459</v>
      </c>
      <c r="D13" s="162" t="s">
        <v>22</v>
      </c>
      <c r="E13" s="163" t="e">
        <f>SUM(E15,E17,E19,E21,E23,E25,E27,E29,E31,E33,E35,E37,E39,E41,#REF!,#REF!)</f>
        <v>#REF!</v>
      </c>
      <c r="F13" s="218" t="e">
        <f>SUM(F15,F17,F19,F21,F23,F25,F27,F29,F31,F33,F35,F37,F39,F41,#REF!,#REF!)</f>
        <v>#REF!</v>
      </c>
      <c r="G13" s="218" t="e">
        <f>SUM(G15,G17,G19,G21,G23,G25,G27,G29,G31,G33,G35,G37,G39,G41,#REF!,#REF!)</f>
        <v>#REF!</v>
      </c>
      <c r="H13" s="218" t="e">
        <f>SUM(H15,H17,H19,H21,H23,H25,H27,H29,H31,H33,H35,H37,H39,H41,#REF!,#REF!)</f>
        <v>#REF!</v>
      </c>
      <c r="I13" s="218" t="e">
        <f>SUM(I15,I17,I19,I21,I23,I25,I27,I29,I31,I33,I35,I37,I39,I41,#REF!,#REF!)</f>
        <v>#REF!</v>
      </c>
      <c r="J13" s="218" t="e">
        <f>SUM(J15,J17,J19,J21,J23,J25,J27,J29,J31,J33,J35,J37,J39,J41,#REF!,#REF!)</f>
        <v>#REF!</v>
      </c>
      <c r="K13" s="218" t="e">
        <f>SUM(K15,K17,K19,K21,K23,K25,K27,K29,K31,K33,K35,K37,K39,K41,#REF!,#REF!)</f>
        <v>#REF!</v>
      </c>
      <c r="L13" s="218" t="e">
        <f>SUM(L15,L17,L19,L21,L23,L25,L27,L29,L31,L33,L35,L37,L39,L41,#REF!,#REF!)</f>
        <v>#REF!</v>
      </c>
      <c r="M13" s="218" t="e">
        <f>SUM(M15,M17,M19,M21,M23,M25,M27,M29,M31,M33,M35,M37,M39,M41,#REF!,#REF!)</f>
        <v>#REF!</v>
      </c>
      <c r="N13" s="218" t="e">
        <f>SUM(N15,N17,N19,N21,N23,N25,N27,N29,N31,N33,N35,N37,N39,N41,#REF!,#REF!)</f>
        <v>#REF!</v>
      </c>
      <c r="O13" s="218" t="e">
        <f>SUM(O15,O17,O19,O21,O23,O25,O27,O29,O31,O33,O35,O37,O39,O41,#REF!,#REF!)</f>
        <v>#REF!</v>
      </c>
      <c r="P13" s="218" t="e">
        <f>SUM(P15,P17,P19,P21,P23,P25,P27,P29,P31,P33,P35,P37,P39,P41,#REF!,#REF!)</f>
        <v>#REF!</v>
      </c>
      <c r="Q13" s="218" t="e">
        <f>SUM(Q15,Q17,Q19,Q21,Q23,Q25,Q27,Q29,Q31,Q33,Q35,Q37,Q39,Q41,#REF!,#REF!)</f>
        <v>#REF!</v>
      </c>
      <c r="R13" s="218" t="e">
        <f>SUM(R15,R17,R19,R21,R23,R25,R27,R29,R31,R33,R35,R37,R39,R41,#REF!,#REF!)</f>
        <v>#REF!</v>
      </c>
      <c r="S13" s="218" t="e">
        <f>SUM(S15,S17,S19,S21,S23,S25,S27,S29,S31,S33,S35,S37,S39,S41,#REF!,#REF!)</f>
        <v>#REF!</v>
      </c>
      <c r="T13" s="218" t="e">
        <f>SUM(T15,T17,T19,T21,T23,T25,T27,T29,T31,T33,T35,T37,T39,T41,#REF!,#REF!)</f>
        <v>#REF!</v>
      </c>
      <c r="U13" s="218" t="e">
        <f>SUM(U15,U17,U19,U21,U23,U25,U27,U29,U31,U33,U35,U37,U39,U41,#REF!,#REF!)</f>
        <v>#REF!</v>
      </c>
      <c r="V13" s="182" t="e">
        <f t="shared" si="2"/>
        <v>#REF!</v>
      </c>
      <c r="W13" s="172" t="s">
        <v>23</v>
      </c>
      <c r="X13" s="172" t="s">
        <v>23</v>
      </c>
      <c r="Y13" s="164" t="e">
        <f>SUM(Y15,Y17,Y19,Y21,Y23,Y25,Y27,Y31,Y33,Y35,Y37,Y39,#REF!,Y41,#REF!,#REF!)</f>
        <v>#REF!</v>
      </c>
      <c r="Z13" s="164" t="e">
        <f>SUM(Z15,Z17,Z19,Z21,Z23,Z25,Z27,Z31,Z33,Z35,Z37,Z39,#REF!,Z41,#REF!,#REF!)</f>
        <v>#REF!</v>
      </c>
      <c r="AA13" s="164" t="e">
        <f>SUM(AA15,AA17,AA19,AA21,AA23,AA25,AA27,AA31,AA33,AA35,AA37,AA39,#REF!,AA41,#REF!,#REF!)</f>
        <v>#REF!</v>
      </c>
      <c r="AB13" s="164" t="e">
        <f>SUM(AB15,AB17,AB19,AB21,AB23,AB25,AB27,AB31,AB33,AB35,AB37,AB39,#REF!,AB41,#REF!,#REF!)</f>
        <v>#REF!</v>
      </c>
      <c r="AC13" s="164" t="e">
        <f>SUM(AC15,AC17,AC19,AC21,AC23,AC25,AC27,AC31,AC33,AC35,AC37,AC39,#REF!,AC41,#REF!,#REF!)</f>
        <v>#REF!</v>
      </c>
      <c r="AD13" s="164" t="e">
        <f>SUM(AD15,AD17,AD19,AD21,AD23,AD25,AD27,AD31,AD33,AD35,AD37,AD39,#REF!,AD41,#REF!,#REF!)</f>
        <v>#REF!</v>
      </c>
      <c r="AE13" s="164" t="e">
        <f>SUM(AE15,AE17,AE19,AE21,AE23,AE25,AE27,AE31,AE33,AE35,AE37,AE39,#REF!,AE41,#REF!,#REF!)</f>
        <v>#REF!</v>
      </c>
      <c r="AF13" s="164" t="e">
        <f>SUM(AF15,AF17,AF19,AF21,AF23,AF25,AF27,AF31,AF33,AF35,AF37,AF39,#REF!,AF41,#REF!,#REF!)</f>
        <v>#REF!</v>
      </c>
      <c r="AG13" s="164" t="e">
        <f>SUM(AG15,AG17,AG19,AG21,AG23,AG25,AG27,AG31,AG33,AG35,AG37,AG39,#REF!,AG41,#REF!,#REF!)</f>
        <v>#REF!</v>
      </c>
      <c r="AH13" s="164" t="e">
        <f>SUM(AH15,AH17,AH19,AH21,AH23,AH25,AH27,AH31,AH33,AH35,AH37,AH39,#REF!,AH41,#REF!,#REF!)</f>
        <v>#REF!</v>
      </c>
      <c r="AI13" s="164" t="e">
        <f>SUM(AI15,AI17,AI19,AI21,AI23,AI25,AI27,AI31,AI33,AI35,AI37,AI39,#REF!,AI41,#REF!,#REF!)</f>
        <v>#REF!</v>
      </c>
      <c r="AJ13" s="164" t="e">
        <f>SUM(AJ15,AJ17,AJ19,AJ21,AJ23,AJ25,AJ27,AJ31,AJ33,AJ35,AJ37,AJ39,#REF!,AJ41,#REF!,#REF!)</f>
        <v>#REF!</v>
      </c>
      <c r="AK13" s="164" t="e">
        <f>SUM(AK15,AK17,AK19,AK21,AK23,AK25,AK27,AK31,AK33,AK35,AK37,AK39,#REF!,AK41,#REF!,#REF!)</f>
        <v>#REF!</v>
      </c>
      <c r="AL13" s="164" t="e">
        <f>SUM(AL15,AL17,AL19,AL21,AL23,AL25,AL27,AL31,AL33,AL35,AL37,AL39,#REF!,AL41,#REF!,#REF!)</f>
        <v>#REF!</v>
      </c>
      <c r="AM13" s="164" t="e">
        <f>SUM(AM15,AM17,AM19,AM21,AM23,AM25,AM27,AM31,AM33,AM35,AM37,AM39,#REF!,AM41,#REF!,#REF!)</f>
        <v>#REF!</v>
      </c>
      <c r="AN13" s="164" t="e">
        <f>SUM(AN15,AN17,AN19,AN21,AN23,AN25,AN27,AN31,AN33,AN35,AN37,AN39,#REF!,AN41,#REF!,#REF!)</f>
        <v>#REF!</v>
      </c>
      <c r="AO13" s="164" t="e">
        <f>SUM(AO15,AO17,AO19,AO21,AO23,AO25,AO27,AO31,AO33,AO35,AO37,AO39,#REF!,AO41,#REF!,#REF!)</f>
        <v>#REF!</v>
      </c>
      <c r="AP13" s="164" t="e">
        <f>SUM(AP15,AP17,AP19,AP21,AP23,AP25,AP27,AP31,AP33,AP35,AP37,AP39,#REF!,AP41,#REF!,#REF!)</f>
        <v>#REF!</v>
      </c>
      <c r="AQ13" s="164" t="e">
        <f>SUM(AQ15,AQ17,AQ19,AQ21,AQ23,AQ25,AQ27,AQ31,AQ33,AQ35,AQ37,AQ39,#REF!,AQ41,#REF!,#REF!)</f>
        <v>#REF!</v>
      </c>
      <c r="AR13" s="164" t="e">
        <f>SUM(AR15,AR17,AR19,AR21,AR23,AR25,AR27,AR31,AR33,AR35,AR37,AR39,#REF!,AR41,#REF!,#REF!)</f>
        <v>#REF!</v>
      </c>
      <c r="AS13" s="164" t="e">
        <f>SUM(AS15,AS17,AS19,AS21,AS23,AS25,AS27,AS31,AS33,AS35,AS37,AS39,#REF!,AS41,#REF!,#REF!)</f>
        <v>#REF!</v>
      </c>
      <c r="AT13" s="164" t="e">
        <f>SUM(AT15,AT17,AT19,AT21,AT23,AT25,AT27,AT31,AT33,AT35,AT37,AT39,#REF!,AT41,#REF!,#REF!)</f>
        <v>#REF!</v>
      </c>
      <c r="AU13" s="164" t="e">
        <f>SUM(AU15,AU17,AU19,AU21,AU23,AU25,AU27,AU31,AU33,AU35,AU37,AU39,#REF!,AU41,#REF!,#REF!)</f>
        <v>#REF!</v>
      </c>
      <c r="AV13" s="164" t="e">
        <f>SUM(AV15,AV17,AV19,AV21,AV23,AV25,AV27,AV31,AV33,AV35,AV37,AV39,#REF!,AV41,#REF!,#REF!)</f>
        <v>#REF!</v>
      </c>
      <c r="AW13" s="164" t="e">
        <f>SUM(AW15,AW17,AW19,AW21,AW23,AW25,AW27,AW31,AW33,AW35,AW37,AW39,#REF!,AW41,#REF!,#REF!)</f>
        <v>#REF!</v>
      </c>
      <c r="AX13" s="164" t="e">
        <f>SUM(AX15,AX17,AX19,AX21,AX23,AX25,AX27,AX31,AX33,AX35,AX37,AX39,#REF!,AX41,#REF!,#REF!)</f>
        <v>#REF!</v>
      </c>
      <c r="AY13" s="164" t="e">
        <f>SUM(AY15,AY17,AY19,AY21,AY23,AY25,AY27,AY31,AY33,AY35,AY37,AY39,#REF!,AY41,#REF!,#REF!)</f>
        <v>#REF!</v>
      </c>
      <c r="AZ13" s="164" t="e">
        <f>SUM(AZ15,AZ17,AZ19,AZ21,AZ23,AZ25,AZ27,AZ31,AZ33,AZ35,AZ37,AZ39,#REF!,AZ41,#REF!,#REF!)</f>
        <v>#REF!</v>
      </c>
      <c r="BA13" s="164" t="e">
        <f>SUM(BA15,BA17,BA19,BA21,BA23,BA25,BA27,BA31,BA33,BA35,BA37,BA39,#REF!,BA41,#REF!,#REF!)</f>
        <v>#REF!</v>
      </c>
      <c r="BB13" s="164" t="e">
        <f>SUM(BB15,BB17,BB19,BB21,BB23,BB25,BB27,BB31,BB33,BB35,BB37,BB39,#REF!,BB41,#REF!,#REF!)</f>
        <v>#REF!</v>
      </c>
      <c r="BC13" s="164" t="e">
        <f>SUM(BC15,BC17,BC19,BC21,BC23,BC25,BC27,BC31,BC33,BC35,BC37,BC39,#REF!,BC41,#REF!,#REF!)</f>
        <v>#REF!</v>
      </c>
      <c r="BD13" s="164" t="e">
        <f>SUM(BD15,BD17,BD19,BD21,BD23,BD25,BD27,BD31,BD33,BD35,BD37,BD39,#REF!,BD41,#REF!,#REF!)</f>
        <v>#REF!</v>
      </c>
      <c r="BE13" s="164" t="e">
        <f>SUM(BE15,BE17,BE19,BE21,BE23,BE25,BE27,BE31,BE33,BE35,BE37,BE39,#REF!,BE41,#REF!,#REF!)</f>
        <v>#REF!</v>
      </c>
      <c r="BF13" s="183" t="e">
        <f t="shared" si="3"/>
        <v>#REF!</v>
      </c>
      <c r="BG13" s="188" t="e">
        <f t="shared" si="4"/>
        <v>#REF!</v>
      </c>
    </row>
    <row r="14" spans="1:59" x14ac:dyDescent="0.25">
      <c r="A14" s="386"/>
      <c r="B14" s="355"/>
      <c r="C14" s="379"/>
      <c r="D14" s="163" t="s">
        <v>24</v>
      </c>
      <c r="E14" s="163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182">
        <f t="shared" si="2"/>
        <v>0</v>
      </c>
      <c r="W14" s="172" t="s">
        <v>23</v>
      </c>
      <c r="X14" s="172" t="s">
        <v>23</v>
      </c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83">
        <f t="shared" si="3"/>
        <v>0</v>
      </c>
      <c r="BG14" s="188">
        <f t="shared" si="4"/>
        <v>0</v>
      </c>
    </row>
    <row r="15" spans="1:59" ht="22.5" customHeight="1" x14ac:dyDescent="0.25">
      <c r="A15" s="386"/>
      <c r="B15" s="350" t="s">
        <v>488</v>
      </c>
      <c r="C15" s="358" t="s">
        <v>455</v>
      </c>
      <c r="D15" s="165" t="s">
        <v>22</v>
      </c>
      <c r="E15" s="166">
        <v>2</v>
      </c>
      <c r="F15" s="166">
        <v>2</v>
      </c>
      <c r="G15" s="166">
        <v>2</v>
      </c>
      <c r="H15" s="166">
        <v>2</v>
      </c>
      <c r="I15" s="166">
        <v>2</v>
      </c>
      <c r="J15" s="166">
        <v>2</v>
      </c>
      <c r="K15" s="166">
        <v>2</v>
      </c>
      <c r="L15" s="166">
        <v>2</v>
      </c>
      <c r="M15" s="166">
        <v>2</v>
      </c>
      <c r="N15" s="166">
        <v>2</v>
      </c>
      <c r="O15" s="166">
        <v>2</v>
      </c>
      <c r="P15" s="166">
        <v>2</v>
      </c>
      <c r="Q15" s="166">
        <v>2</v>
      </c>
      <c r="R15" s="166">
        <v>2</v>
      </c>
      <c r="S15" s="166">
        <v>2</v>
      </c>
      <c r="T15" s="166">
        <v>2</v>
      </c>
      <c r="U15" s="166">
        <v>2</v>
      </c>
      <c r="V15" s="182">
        <f t="shared" si="2"/>
        <v>34</v>
      </c>
      <c r="W15" s="172" t="s">
        <v>23</v>
      </c>
      <c r="X15" s="172" t="s">
        <v>23</v>
      </c>
      <c r="Y15" s="167">
        <v>2</v>
      </c>
      <c r="Z15" s="167">
        <v>2</v>
      </c>
      <c r="AA15" s="167">
        <v>2</v>
      </c>
      <c r="AB15" s="167">
        <v>2</v>
      </c>
      <c r="AC15" s="167">
        <v>2</v>
      </c>
      <c r="AD15" s="167">
        <v>2</v>
      </c>
      <c r="AE15" s="167">
        <v>2</v>
      </c>
      <c r="AF15" s="167">
        <v>2</v>
      </c>
      <c r="AG15" s="167">
        <v>2</v>
      </c>
      <c r="AH15" s="167">
        <v>2</v>
      </c>
      <c r="AI15" s="167">
        <v>2</v>
      </c>
      <c r="AJ15" s="167"/>
      <c r="AK15" s="167">
        <v>2</v>
      </c>
      <c r="AL15" s="167">
        <v>2</v>
      </c>
      <c r="AM15" s="167">
        <v>2</v>
      </c>
      <c r="AN15" s="167">
        <v>2</v>
      </c>
      <c r="AO15" s="167">
        <v>2</v>
      </c>
      <c r="AP15" s="167">
        <v>2</v>
      </c>
      <c r="AQ15" s="167">
        <v>2</v>
      </c>
      <c r="AR15" s="167">
        <v>2</v>
      </c>
      <c r="AS15" s="167"/>
      <c r="AT15" s="167"/>
      <c r="AU15" s="167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83">
        <f t="shared" si="3"/>
        <v>38</v>
      </c>
      <c r="BG15" s="188">
        <f t="shared" si="4"/>
        <v>72</v>
      </c>
    </row>
    <row r="16" spans="1:59" ht="21.75" customHeight="1" x14ac:dyDescent="0.25">
      <c r="A16" s="386"/>
      <c r="B16" s="350"/>
      <c r="C16" s="358"/>
      <c r="D16" s="10" t="s">
        <v>24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82">
        <f t="shared" si="2"/>
        <v>0</v>
      </c>
      <c r="W16" s="172" t="s">
        <v>23</v>
      </c>
      <c r="X16" s="172" t="s">
        <v>23</v>
      </c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83">
        <f t="shared" si="3"/>
        <v>0</v>
      </c>
      <c r="BG16" s="188">
        <f t="shared" si="4"/>
        <v>0</v>
      </c>
    </row>
    <row r="17" spans="1:59" ht="21" customHeight="1" x14ac:dyDescent="0.25">
      <c r="A17" s="386"/>
      <c r="B17" s="350" t="s">
        <v>489</v>
      </c>
      <c r="C17" s="358" t="s">
        <v>456</v>
      </c>
      <c r="D17" s="165" t="s">
        <v>22</v>
      </c>
      <c r="E17" s="166">
        <v>4</v>
      </c>
      <c r="F17" s="217">
        <v>2</v>
      </c>
      <c r="G17" s="217">
        <v>4</v>
      </c>
      <c r="H17" s="217">
        <v>2</v>
      </c>
      <c r="I17" s="217">
        <v>4</v>
      </c>
      <c r="J17" s="217">
        <v>2</v>
      </c>
      <c r="K17" s="217">
        <v>4</v>
      </c>
      <c r="L17" s="217">
        <v>2</v>
      </c>
      <c r="M17" s="217">
        <v>4</v>
      </c>
      <c r="N17" s="217">
        <v>2</v>
      </c>
      <c r="O17" s="217">
        <v>4</v>
      </c>
      <c r="P17" s="217">
        <v>2</v>
      </c>
      <c r="Q17" s="217">
        <v>4</v>
      </c>
      <c r="R17" s="217">
        <v>2</v>
      </c>
      <c r="S17" s="217">
        <v>4</v>
      </c>
      <c r="T17" s="217">
        <v>2</v>
      </c>
      <c r="U17" s="217">
        <v>3</v>
      </c>
      <c r="V17" s="182">
        <f t="shared" si="2"/>
        <v>51</v>
      </c>
      <c r="W17" s="172" t="s">
        <v>23</v>
      </c>
      <c r="X17" s="172" t="s">
        <v>23</v>
      </c>
      <c r="Y17" s="167">
        <v>2</v>
      </c>
      <c r="Z17" s="167">
        <v>4</v>
      </c>
      <c r="AA17" s="167">
        <v>2</v>
      </c>
      <c r="AB17" s="167">
        <v>2</v>
      </c>
      <c r="AC17" s="167">
        <v>4</v>
      </c>
      <c r="AD17" s="167">
        <v>2</v>
      </c>
      <c r="AE17" s="167">
        <v>2</v>
      </c>
      <c r="AF17" s="167">
        <v>4</v>
      </c>
      <c r="AG17" s="167">
        <v>2</v>
      </c>
      <c r="AH17" s="167">
        <v>2</v>
      </c>
      <c r="AI17" s="167">
        <v>4</v>
      </c>
      <c r="AJ17" s="167">
        <v>2</v>
      </c>
      <c r="AK17" s="167">
        <v>2</v>
      </c>
      <c r="AL17" s="167">
        <v>4</v>
      </c>
      <c r="AM17" s="167">
        <v>2</v>
      </c>
      <c r="AN17" s="167">
        <v>4</v>
      </c>
      <c r="AO17" s="167">
        <v>4</v>
      </c>
      <c r="AP17" s="167">
        <v>4</v>
      </c>
      <c r="AQ17" s="167">
        <v>4</v>
      </c>
      <c r="AR17" s="167">
        <v>3</v>
      </c>
      <c r="AS17" s="167"/>
      <c r="AT17" s="167"/>
      <c r="AU17" s="167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83">
        <f t="shared" si="3"/>
        <v>59</v>
      </c>
      <c r="BG17" s="188">
        <f t="shared" si="4"/>
        <v>110</v>
      </c>
    </row>
    <row r="18" spans="1:59" ht="21.75" customHeight="1" x14ac:dyDescent="0.25">
      <c r="A18" s="386"/>
      <c r="B18" s="350"/>
      <c r="C18" s="358"/>
      <c r="D18" s="10" t="s">
        <v>24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82">
        <f t="shared" si="2"/>
        <v>0</v>
      </c>
      <c r="W18" s="172" t="s">
        <v>23</v>
      </c>
      <c r="X18" s="172" t="s">
        <v>23</v>
      </c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83">
        <f t="shared" si="3"/>
        <v>0</v>
      </c>
      <c r="BG18" s="188">
        <f t="shared" si="4"/>
        <v>0</v>
      </c>
    </row>
    <row r="19" spans="1:59" ht="24.75" customHeight="1" x14ac:dyDescent="0.25">
      <c r="A19" s="386"/>
      <c r="B19" s="350" t="s">
        <v>490</v>
      </c>
      <c r="C19" s="358" t="s">
        <v>457</v>
      </c>
      <c r="D19" s="165" t="s">
        <v>22</v>
      </c>
      <c r="E19" s="166">
        <v>4</v>
      </c>
      <c r="F19" s="199">
        <v>6</v>
      </c>
      <c r="G19" s="199">
        <v>4</v>
      </c>
      <c r="H19" s="199">
        <v>6</v>
      </c>
      <c r="I19" s="199">
        <v>4</v>
      </c>
      <c r="J19" s="199">
        <v>6</v>
      </c>
      <c r="K19" s="199">
        <v>4</v>
      </c>
      <c r="L19" s="199">
        <v>6</v>
      </c>
      <c r="M19" s="199">
        <v>4</v>
      </c>
      <c r="N19" s="199">
        <v>6</v>
      </c>
      <c r="O19" s="199">
        <v>4</v>
      </c>
      <c r="P19" s="199">
        <v>6</v>
      </c>
      <c r="Q19" s="199">
        <v>4</v>
      </c>
      <c r="R19" s="199">
        <v>6</v>
      </c>
      <c r="S19" s="199">
        <v>4</v>
      </c>
      <c r="T19" s="199">
        <v>6</v>
      </c>
      <c r="U19" s="199">
        <v>5</v>
      </c>
      <c r="V19" s="182">
        <f t="shared" si="2"/>
        <v>85</v>
      </c>
      <c r="W19" s="172" t="s">
        <v>23</v>
      </c>
      <c r="X19" s="172" t="s">
        <v>23</v>
      </c>
      <c r="Y19" s="166">
        <v>2</v>
      </c>
      <c r="Z19" s="166">
        <v>2</v>
      </c>
      <c r="AA19" s="166">
        <v>2</v>
      </c>
      <c r="AB19" s="166">
        <v>4</v>
      </c>
      <c r="AC19" s="166">
        <v>2</v>
      </c>
      <c r="AD19" s="166">
        <v>4</v>
      </c>
      <c r="AE19" s="166">
        <v>2</v>
      </c>
      <c r="AF19" s="166">
        <v>4</v>
      </c>
      <c r="AG19" s="166">
        <v>2</v>
      </c>
      <c r="AH19" s="166">
        <v>2</v>
      </c>
      <c r="AI19" s="166">
        <v>2</v>
      </c>
      <c r="AJ19" s="166">
        <v>2</v>
      </c>
      <c r="AK19" s="166">
        <v>2</v>
      </c>
      <c r="AL19" s="166">
        <v>2</v>
      </c>
      <c r="AM19" s="166">
        <v>2</v>
      </c>
      <c r="AN19" s="166">
        <v>2</v>
      </c>
      <c r="AO19" s="166">
        <v>2</v>
      </c>
      <c r="AP19" s="166">
        <v>2</v>
      </c>
      <c r="AQ19" s="166">
        <v>2</v>
      </c>
      <c r="AR19" s="166">
        <v>1</v>
      </c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83">
        <f t="shared" si="3"/>
        <v>45</v>
      </c>
      <c r="BG19" s="188">
        <f t="shared" si="4"/>
        <v>130</v>
      </c>
    </row>
    <row r="20" spans="1:59" x14ac:dyDescent="0.25">
      <c r="A20" s="386"/>
      <c r="B20" s="350"/>
      <c r="C20" s="358"/>
      <c r="D20" s="10" t="s">
        <v>24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82">
        <f t="shared" si="2"/>
        <v>0</v>
      </c>
      <c r="W20" s="172" t="s">
        <v>23</v>
      </c>
      <c r="X20" s="172" t="s">
        <v>23</v>
      </c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83">
        <f t="shared" si="3"/>
        <v>0</v>
      </c>
      <c r="BG20" s="188">
        <f t="shared" si="4"/>
        <v>0</v>
      </c>
    </row>
    <row r="21" spans="1:59" ht="26.4" x14ac:dyDescent="0.25">
      <c r="A21" s="386"/>
      <c r="B21" s="350" t="s">
        <v>491</v>
      </c>
      <c r="C21" s="358" t="s">
        <v>29</v>
      </c>
      <c r="D21" s="165" t="s">
        <v>22</v>
      </c>
      <c r="E21" s="166">
        <v>2</v>
      </c>
      <c r="F21" s="199">
        <v>4</v>
      </c>
      <c r="G21" s="199">
        <v>2</v>
      </c>
      <c r="H21" s="199">
        <v>4</v>
      </c>
      <c r="I21" s="199">
        <v>2</v>
      </c>
      <c r="J21" s="199">
        <v>4</v>
      </c>
      <c r="K21" s="199">
        <v>2</v>
      </c>
      <c r="L21" s="199">
        <v>4</v>
      </c>
      <c r="M21" s="199">
        <v>2</v>
      </c>
      <c r="N21" s="199">
        <v>4</v>
      </c>
      <c r="O21" s="199">
        <v>2</v>
      </c>
      <c r="P21" s="199">
        <v>4</v>
      </c>
      <c r="Q21" s="199">
        <v>2</v>
      </c>
      <c r="R21" s="199">
        <v>4</v>
      </c>
      <c r="S21" s="199">
        <v>2</v>
      </c>
      <c r="T21" s="199">
        <v>6</v>
      </c>
      <c r="U21" s="194">
        <v>1</v>
      </c>
      <c r="V21" s="182">
        <f t="shared" si="2"/>
        <v>51</v>
      </c>
      <c r="W21" s="172" t="s">
        <v>23</v>
      </c>
      <c r="X21" s="172" t="s">
        <v>23</v>
      </c>
      <c r="Y21" s="166">
        <v>4</v>
      </c>
      <c r="Z21" s="199">
        <v>6</v>
      </c>
      <c r="AA21" s="199">
        <v>4</v>
      </c>
      <c r="AB21" s="199">
        <v>6</v>
      </c>
      <c r="AC21" s="199">
        <v>4</v>
      </c>
      <c r="AD21" s="199">
        <v>6</v>
      </c>
      <c r="AE21" s="199">
        <v>4</v>
      </c>
      <c r="AF21" s="199">
        <v>6</v>
      </c>
      <c r="AG21" s="199">
        <v>4</v>
      </c>
      <c r="AH21" s="199">
        <v>6</v>
      </c>
      <c r="AI21" s="199">
        <v>4</v>
      </c>
      <c r="AJ21" s="199">
        <v>6</v>
      </c>
      <c r="AK21" s="199">
        <v>4</v>
      </c>
      <c r="AL21" s="199">
        <v>4</v>
      </c>
      <c r="AM21" s="199">
        <v>4</v>
      </c>
      <c r="AN21" s="199">
        <v>4</v>
      </c>
      <c r="AO21" s="199">
        <v>4</v>
      </c>
      <c r="AP21" s="199">
        <v>4</v>
      </c>
      <c r="AQ21" s="199">
        <v>4</v>
      </c>
      <c r="AR21" s="199">
        <v>4</v>
      </c>
      <c r="AS21" s="199"/>
      <c r="AT21" s="199"/>
      <c r="AU21" s="194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83">
        <f t="shared" si="3"/>
        <v>92</v>
      </c>
      <c r="BG21" s="188">
        <f t="shared" si="4"/>
        <v>143</v>
      </c>
    </row>
    <row r="22" spans="1:59" x14ac:dyDescent="0.25">
      <c r="A22" s="386"/>
      <c r="B22" s="350"/>
      <c r="C22" s="358"/>
      <c r="D22" s="10" t="s">
        <v>24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82">
        <f t="shared" si="2"/>
        <v>0</v>
      </c>
      <c r="W22" s="172" t="s">
        <v>23</v>
      </c>
      <c r="X22" s="172" t="s">
        <v>23</v>
      </c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83">
        <f t="shared" si="3"/>
        <v>0</v>
      </c>
      <c r="BG22" s="188">
        <f t="shared" si="4"/>
        <v>0</v>
      </c>
    </row>
    <row r="23" spans="1:59" ht="26.4" x14ac:dyDescent="0.25">
      <c r="A23" s="386"/>
      <c r="B23" s="350" t="s">
        <v>492</v>
      </c>
      <c r="C23" s="358" t="s">
        <v>499</v>
      </c>
      <c r="D23" s="165" t="s">
        <v>22</v>
      </c>
      <c r="E23" s="166">
        <v>2</v>
      </c>
      <c r="F23" s="217">
        <v>2</v>
      </c>
      <c r="G23" s="217">
        <v>2</v>
      </c>
      <c r="H23" s="217">
        <v>2</v>
      </c>
      <c r="I23" s="217">
        <v>2</v>
      </c>
      <c r="J23" s="217">
        <v>2</v>
      </c>
      <c r="K23" s="217">
        <v>2</v>
      </c>
      <c r="L23" s="217">
        <v>2</v>
      </c>
      <c r="M23" s="217">
        <v>2</v>
      </c>
      <c r="N23" s="217">
        <v>2</v>
      </c>
      <c r="O23" s="217">
        <v>2</v>
      </c>
      <c r="P23" s="217">
        <v>2</v>
      </c>
      <c r="Q23" s="217">
        <v>2</v>
      </c>
      <c r="R23" s="217">
        <v>2</v>
      </c>
      <c r="S23" s="217">
        <v>2</v>
      </c>
      <c r="T23" s="217">
        <v>2</v>
      </c>
      <c r="U23" s="217">
        <v>2</v>
      </c>
      <c r="V23" s="182">
        <f t="shared" si="2"/>
        <v>34</v>
      </c>
      <c r="W23" s="172" t="s">
        <v>23</v>
      </c>
      <c r="X23" s="172" t="s">
        <v>23</v>
      </c>
      <c r="Y23" s="166">
        <v>2</v>
      </c>
      <c r="Z23" s="199">
        <v>4</v>
      </c>
      <c r="AA23" s="199">
        <v>2</v>
      </c>
      <c r="AB23" s="199">
        <v>4</v>
      </c>
      <c r="AC23" s="199">
        <v>2</v>
      </c>
      <c r="AD23" s="199">
        <v>4</v>
      </c>
      <c r="AE23" s="199">
        <v>2</v>
      </c>
      <c r="AF23" s="199">
        <v>2</v>
      </c>
      <c r="AG23" s="199">
        <v>2</v>
      </c>
      <c r="AH23" s="199">
        <v>2</v>
      </c>
      <c r="AI23" s="199">
        <v>2</v>
      </c>
      <c r="AJ23" s="199">
        <v>2</v>
      </c>
      <c r="AK23" s="199">
        <v>2</v>
      </c>
      <c r="AL23" s="199">
        <v>2</v>
      </c>
      <c r="AM23" s="199">
        <v>2</v>
      </c>
      <c r="AN23" s="199">
        <v>2</v>
      </c>
      <c r="AO23" s="199">
        <v>2</v>
      </c>
      <c r="AP23" s="199">
        <v>2</v>
      </c>
      <c r="AQ23" s="199">
        <v>2</v>
      </c>
      <c r="AR23" s="199">
        <v>2</v>
      </c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83">
        <f t="shared" si="3"/>
        <v>46</v>
      </c>
      <c r="BG23" s="188">
        <f t="shared" si="4"/>
        <v>80</v>
      </c>
    </row>
    <row r="24" spans="1:59" ht="16.5" customHeight="1" x14ac:dyDescent="0.25">
      <c r="A24" s="386"/>
      <c r="B24" s="350"/>
      <c r="C24" s="358"/>
      <c r="D24" s="10" t="s">
        <v>24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82">
        <f t="shared" si="2"/>
        <v>0</v>
      </c>
      <c r="W24" s="172" t="s">
        <v>23</v>
      </c>
      <c r="X24" s="172" t="s">
        <v>23</v>
      </c>
      <c r="Y24" s="77"/>
      <c r="Z24" s="77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77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83">
        <f t="shared" si="3"/>
        <v>0</v>
      </c>
      <c r="BG24" s="188">
        <f t="shared" si="4"/>
        <v>0</v>
      </c>
    </row>
    <row r="25" spans="1:59" ht="26.4" x14ac:dyDescent="0.25">
      <c r="A25" s="386"/>
      <c r="B25" s="350" t="s">
        <v>493</v>
      </c>
      <c r="C25" s="358" t="s">
        <v>38</v>
      </c>
      <c r="D25" s="165" t="s">
        <v>22</v>
      </c>
      <c r="E25" s="166">
        <v>4</v>
      </c>
      <c r="F25" s="166">
        <v>2</v>
      </c>
      <c r="G25" s="166">
        <v>4</v>
      </c>
      <c r="H25" s="166">
        <v>2</v>
      </c>
      <c r="I25" s="166">
        <v>4</v>
      </c>
      <c r="J25" s="166">
        <v>2</v>
      </c>
      <c r="K25" s="166">
        <v>4</v>
      </c>
      <c r="L25" s="166">
        <v>2</v>
      </c>
      <c r="M25" s="166">
        <v>4</v>
      </c>
      <c r="N25" s="166">
        <v>2</v>
      </c>
      <c r="O25" s="166">
        <v>4</v>
      </c>
      <c r="P25" s="166">
        <v>2</v>
      </c>
      <c r="Q25" s="166">
        <v>4</v>
      </c>
      <c r="R25" s="166">
        <v>2</v>
      </c>
      <c r="S25" s="166">
        <v>4</v>
      </c>
      <c r="T25" s="166">
        <v>2</v>
      </c>
      <c r="U25" s="166">
        <v>3</v>
      </c>
      <c r="V25" s="182">
        <f t="shared" si="2"/>
        <v>51</v>
      </c>
      <c r="W25" s="172" t="s">
        <v>23</v>
      </c>
      <c r="X25" s="172" t="s">
        <v>23</v>
      </c>
      <c r="Y25" s="166">
        <v>4</v>
      </c>
      <c r="Z25" s="166">
        <v>2</v>
      </c>
      <c r="AA25" s="166">
        <v>4</v>
      </c>
      <c r="AB25" s="166">
        <v>2</v>
      </c>
      <c r="AC25" s="166">
        <v>4</v>
      </c>
      <c r="AD25" s="166">
        <v>2</v>
      </c>
      <c r="AE25" s="166">
        <v>2</v>
      </c>
      <c r="AF25" s="166">
        <v>2</v>
      </c>
      <c r="AG25" s="166">
        <v>2</v>
      </c>
      <c r="AH25" s="166">
        <v>2</v>
      </c>
      <c r="AI25" s="166">
        <v>2</v>
      </c>
      <c r="AJ25" s="166">
        <v>2</v>
      </c>
      <c r="AK25" s="166">
        <v>2</v>
      </c>
      <c r="AL25" s="166">
        <v>2</v>
      </c>
      <c r="AM25" s="166">
        <v>2</v>
      </c>
      <c r="AN25" s="166">
        <v>2</v>
      </c>
      <c r="AO25" s="166">
        <v>2</v>
      </c>
      <c r="AP25" s="166">
        <v>2</v>
      </c>
      <c r="AQ25" s="166">
        <v>2</v>
      </c>
      <c r="AR25" s="166">
        <v>2</v>
      </c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83">
        <f t="shared" si="3"/>
        <v>46</v>
      </c>
      <c r="BG25" s="188">
        <f t="shared" si="4"/>
        <v>97</v>
      </c>
    </row>
    <row r="26" spans="1:59" x14ac:dyDescent="0.25">
      <c r="A26" s="386"/>
      <c r="B26" s="350"/>
      <c r="C26" s="358"/>
      <c r="D26" s="10" t="s">
        <v>24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82">
        <f t="shared" si="2"/>
        <v>0</v>
      </c>
      <c r="W26" s="172" t="s">
        <v>23</v>
      </c>
      <c r="X26" s="172" t="s">
        <v>23</v>
      </c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83">
        <f t="shared" si="3"/>
        <v>0</v>
      </c>
      <c r="BG26" s="188">
        <f t="shared" si="4"/>
        <v>0</v>
      </c>
    </row>
    <row r="27" spans="1:59" ht="26.4" x14ac:dyDescent="0.25">
      <c r="A27" s="386"/>
      <c r="B27" s="350" t="s">
        <v>494</v>
      </c>
      <c r="C27" s="358" t="s">
        <v>469</v>
      </c>
      <c r="D27" s="165" t="s">
        <v>22</v>
      </c>
      <c r="E27" s="166">
        <v>2</v>
      </c>
      <c r="F27" s="217">
        <v>2</v>
      </c>
      <c r="G27" s="217">
        <v>2</v>
      </c>
      <c r="H27" s="217">
        <v>2</v>
      </c>
      <c r="I27" s="217">
        <v>2</v>
      </c>
      <c r="J27" s="217">
        <v>2</v>
      </c>
      <c r="K27" s="217">
        <v>2</v>
      </c>
      <c r="L27" s="217">
        <v>2</v>
      </c>
      <c r="M27" s="217">
        <v>2</v>
      </c>
      <c r="N27" s="217">
        <v>2</v>
      </c>
      <c r="O27" s="217">
        <v>2</v>
      </c>
      <c r="P27" s="217">
        <v>2</v>
      </c>
      <c r="Q27" s="217">
        <v>2</v>
      </c>
      <c r="R27" s="217">
        <v>2</v>
      </c>
      <c r="S27" s="217">
        <v>2</v>
      </c>
      <c r="T27" s="217">
        <v>2</v>
      </c>
      <c r="U27" s="217">
        <v>2</v>
      </c>
      <c r="V27" s="182">
        <f t="shared" si="2"/>
        <v>34</v>
      </c>
      <c r="W27" s="172" t="s">
        <v>23</v>
      </c>
      <c r="X27" s="172" t="s">
        <v>23</v>
      </c>
      <c r="Y27" s="166">
        <v>2</v>
      </c>
      <c r="Z27" s="166"/>
      <c r="AA27" s="166">
        <v>2</v>
      </c>
      <c r="AB27" s="166"/>
      <c r="AC27" s="166">
        <v>2</v>
      </c>
      <c r="AD27" s="166"/>
      <c r="AE27" s="166">
        <v>2</v>
      </c>
      <c r="AF27" s="166"/>
      <c r="AG27" s="166">
        <v>2</v>
      </c>
      <c r="AH27" s="166"/>
      <c r="AI27" s="166">
        <v>2</v>
      </c>
      <c r="AJ27" s="166"/>
      <c r="AK27" s="166">
        <v>2</v>
      </c>
      <c r="AL27" s="166"/>
      <c r="AM27" s="166">
        <v>2</v>
      </c>
      <c r="AN27" s="166"/>
      <c r="AO27" s="166">
        <v>2</v>
      </c>
      <c r="AP27" s="166"/>
      <c r="AQ27" s="166">
        <v>2</v>
      </c>
      <c r="AR27" s="166">
        <v>3</v>
      </c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83">
        <f t="shared" si="3"/>
        <v>23</v>
      </c>
      <c r="BG27" s="188">
        <f t="shared" si="4"/>
        <v>57</v>
      </c>
    </row>
    <row r="28" spans="1:59" x14ac:dyDescent="0.25">
      <c r="A28" s="386"/>
      <c r="B28" s="350"/>
      <c r="C28" s="358"/>
      <c r="D28" s="10" t="s">
        <v>24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82">
        <f t="shared" si="2"/>
        <v>0</v>
      </c>
      <c r="W28" s="172" t="s">
        <v>23</v>
      </c>
      <c r="X28" s="172" t="s">
        <v>23</v>
      </c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83">
        <f t="shared" si="3"/>
        <v>0</v>
      </c>
      <c r="BG28" s="188">
        <f t="shared" si="4"/>
        <v>0</v>
      </c>
    </row>
    <row r="29" spans="1:59" ht="26.4" x14ac:dyDescent="0.25">
      <c r="A29" s="386"/>
      <c r="B29" s="350" t="s">
        <v>495</v>
      </c>
      <c r="C29" s="380" t="s">
        <v>33</v>
      </c>
      <c r="D29" s="165" t="s">
        <v>22</v>
      </c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182">
        <f t="shared" si="2"/>
        <v>0</v>
      </c>
      <c r="W29" s="172" t="s">
        <v>23</v>
      </c>
      <c r="X29" s="172" t="s">
        <v>23</v>
      </c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183"/>
      <c r="BG29" s="188"/>
    </row>
    <row r="30" spans="1:59" ht="20.25" customHeight="1" x14ac:dyDescent="0.25">
      <c r="A30" s="386"/>
      <c r="B30" s="350"/>
      <c r="C30" s="381"/>
      <c r="D30" s="216" t="s">
        <v>24</v>
      </c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182">
        <f t="shared" si="2"/>
        <v>0</v>
      </c>
      <c r="W30" s="172" t="s">
        <v>23</v>
      </c>
      <c r="X30" s="172" t="s">
        <v>23</v>
      </c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183"/>
      <c r="BG30" s="188"/>
    </row>
    <row r="31" spans="1:59" ht="26.4" x14ac:dyDescent="0.25">
      <c r="A31" s="386"/>
      <c r="B31" s="350" t="s">
        <v>500</v>
      </c>
      <c r="C31" s="358" t="s">
        <v>30</v>
      </c>
      <c r="D31" s="165" t="s">
        <v>22</v>
      </c>
      <c r="E31" s="166">
        <v>4</v>
      </c>
      <c r="F31" s="217">
        <v>2</v>
      </c>
      <c r="G31" s="217">
        <v>4</v>
      </c>
      <c r="H31" s="217">
        <v>2</v>
      </c>
      <c r="I31" s="217">
        <v>4</v>
      </c>
      <c r="J31" s="217">
        <v>2</v>
      </c>
      <c r="K31" s="217">
        <v>4</v>
      </c>
      <c r="L31" s="217">
        <v>2</v>
      </c>
      <c r="M31" s="217">
        <v>4</v>
      </c>
      <c r="N31" s="217">
        <v>2</v>
      </c>
      <c r="O31" s="217">
        <v>4</v>
      </c>
      <c r="P31" s="217">
        <v>2</v>
      </c>
      <c r="Q31" s="217">
        <v>4</v>
      </c>
      <c r="R31" s="217">
        <v>2</v>
      </c>
      <c r="S31" s="217">
        <v>4</v>
      </c>
      <c r="T31" s="217">
        <v>2</v>
      </c>
      <c r="U31" s="217">
        <v>3</v>
      </c>
      <c r="V31" s="182">
        <f t="shared" si="2"/>
        <v>51</v>
      </c>
      <c r="W31" s="172" t="s">
        <v>23</v>
      </c>
      <c r="X31" s="172" t="s">
        <v>23</v>
      </c>
      <c r="Y31" s="166">
        <v>2</v>
      </c>
      <c r="Z31" s="199">
        <v>4</v>
      </c>
      <c r="AA31" s="199">
        <v>2</v>
      </c>
      <c r="AB31" s="199">
        <v>4</v>
      </c>
      <c r="AC31" s="199">
        <v>2</v>
      </c>
      <c r="AD31" s="199">
        <v>4</v>
      </c>
      <c r="AE31" s="199">
        <v>2</v>
      </c>
      <c r="AF31" s="199">
        <v>2</v>
      </c>
      <c r="AG31" s="199">
        <v>2</v>
      </c>
      <c r="AH31" s="199">
        <v>2</v>
      </c>
      <c r="AI31" s="199">
        <v>2</v>
      </c>
      <c r="AJ31" s="199">
        <v>2</v>
      </c>
      <c r="AK31" s="199">
        <v>2</v>
      </c>
      <c r="AL31" s="199">
        <v>2</v>
      </c>
      <c r="AM31" s="199">
        <v>4</v>
      </c>
      <c r="AN31" s="199">
        <v>2</v>
      </c>
      <c r="AO31" s="199">
        <v>2</v>
      </c>
      <c r="AP31" s="199">
        <v>2</v>
      </c>
      <c r="AQ31" s="199">
        <v>2</v>
      </c>
      <c r="AR31" s="199">
        <v>2</v>
      </c>
      <c r="AS31" s="194"/>
      <c r="AT31" s="194"/>
      <c r="AU31" s="194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83">
        <f t="shared" si="3"/>
        <v>48</v>
      </c>
      <c r="BG31" s="188">
        <f t="shared" si="4"/>
        <v>99</v>
      </c>
    </row>
    <row r="32" spans="1:59" x14ac:dyDescent="0.25">
      <c r="A32" s="386"/>
      <c r="B32" s="350"/>
      <c r="C32" s="358"/>
      <c r="D32" s="10" t="s">
        <v>24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82">
        <f t="shared" si="2"/>
        <v>0</v>
      </c>
      <c r="W32" s="172" t="s">
        <v>23</v>
      </c>
      <c r="X32" s="172" t="s">
        <v>23</v>
      </c>
      <c r="Y32" s="77"/>
      <c r="Z32" s="77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77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83">
        <f t="shared" si="3"/>
        <v>0</v>
      </c>
      <c r="BG32" s="188">
        <f t="shared" si="4"/>
        <v>0</v>
      </c>
    </row>
    <row r="33" spans="1:59" ht="26.4" x14ac:dyDescent="0.25">
      <c r="A33" s="386"/>
      <c r="B33" s="355" t="s">
        <v>496</v>
      </c>
      <c r="C33" s="358" t="s">
        <v>472</v>
      </c>
      <c r="D33" s="165" t="s">
        <v>22</v>
      </c>
      <c r="E33" s="166">
        <v>2</v>
      </c>
      <c r="F33" s="217">
        <v>2</v>
      </c>
      <c r="G33" s="217">
        <v>2</v>
      </c>
      <c r="H33" s="217">
        <v>2</v>
      </c>
      <c r="I33" s="217">
        <v>2</v>
      </c>
      <c r="J33" s="217">
        <v>2</v>
      </c>
      <c r="K33" s="217">
        <v>2</v>
      </c>
      <c r="L33" s="217">
        <v>2</v>
      </c>
      <c r="M33" s="217">
        <v>2</v>
      </c>
      <c r="N33" s="217">
        <v>2</v>
      </c>
      <c r="O33" s="217">
        <v>2</v>
      </c>
      <c r="P33" s="217">
        <v>2</v>
      </c>
      <c r="Q33" s="217">
        <v>2</v>
      </c>
      <c r="R33" s="217">
        <v>2</v>
      </c>
      <c r="S33" s="217">
        <v>2</v>
      </c>
      <c r="T33" s="217">
        <v>2</v>
      </c>
      <c r="U33" s="217">
        <v>2</v>
      </c>
      <c r="V33" s="182">
        <f t="shared" si="2"/>
        <v>34</v>
      </c>
      <c r="W33" s="172" t="s">
        <v>23</v>
      </c>
      <c r="X33" s="172" t="s">
        <v>23</v>
      </c>
      <c r="Y33" s="166">
        <v>2</v>
      </c>
      <c r="Z33" s="199"/>
      <c r="AA33" s="199">
        <v>2</v>
      </c>
      <c r="AB33" s="199"/>
      <c r="AC33" s="199">
        <v>2</v>
      </c>
      <c r="AD33" s="199"/>
      <c r="AE33" s="199">
        <v>2</v>
      </c>
      <c r="AF33" s="199"/>
      <c r="AG33" s="199">
        <v>2</v>
      </c>
      <c r="AH33" s="199"/>
      <c r="AI33" s="199">
        <v>2</v>
      </c>
      <c r="AJ33" s="199">
        <v>2</v>
      </c>
      <c r="AK33" s="199">
        <v>2</v>
      </c>
      <c r="AL33" s="199">
        <v>2</v>
      </c>
      <c r="AM33" s="199">
        <v>2</v>
      </c>
      <c r="AN33" s="199">
        <v>2</v>
      </c>
      <c r="AO33" s="199">
        <v>2</v>
      </c>
      <c r="AP33" s="199">
        <v>2</v>
      </c>
      <c r="AQ33" s="199">
        <v>2</v>
      </c>
      <c r="AR33" s="199">
        <v>2</v>
      </c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83">
        <f t="shared" si="3"/>
        <v>30</v>
      </c>
      <c r="BG33" s="188">
        <f t="shared" si="4"/>
        <v>64</v>
      </c>
    </row>
    <row r="34" spans="1:59" x14ac:dyDescent="0.25">
      <c r="A34" s="386"/>
      <c r="B34" s="355"/>
      <c r="C34" s="358"/>
      <c r="D34" s="10" t="s">
        <v>24</v>
      </c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182">
        <f t="shared" si="2"/>
        <v>0</v>
      </c>
      <c r="W34" s="172" t="s">
        <v>23</v>
      </c>
      <c r="X34" s="172" t="s">
        <v>23</v>
      </c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83">
        <f t="shared" si="3"/>
        <v>0</v>
      </c>
      <c r="BG34" s="188">
        <f t="shared" si="4"/>
        <v>0</v>
      </c>
    </row>
    <row r="35" spans="1:59" ht="22.5" customHeight="1" x14ac:dyDescent="0.25">
      <c r="A35" s="386"/>
      <c r="B35" s="355" t="s">
        <v>497</v>
      </c>
      <c r="C35" s="358" t="s">
        <v>34</v>
      </c>
      <c r="D35" s="165" t="s">
        <v>22</v>
      </c>
      <c r="E35" s="166">
        <v>2</v>
      </c>
      <c r="F35" s="199"/>
      <c r="G35" s="199">
        <v>2</v>
      </c>
      <c r="H35" s="199"/>
      <c r="I35" s="199">
        <v>2</v>
      </c>
      <c r="J35" s="199"/>
      <c r="K35" s="199">
        <v>2</v>
      </c>
      <c r="L35" s="199"/>
      <c r="M35" s="199">
        <v>2</v>
      </c>
      <c r="N35" s="199"/>
      <c r="O35" s="199">
        <v>2</v>
      </c>
      <c r="P35" s="199">
        <v>2</v>
      </c>
      <c r="Q35" s="199">
        <v>2</v>
      </c>
      <c r="R35" s="199">
        <v>2</v>
      </c>
      <c r="S35" s="199">
        <v>2</v>
      </c>
      <c r="T35" s="199">
        <v>2</v>
      </c>
      <c r="U35" s="199">
        <v>2</v>
      </c>
      <c r="V35" s="182">
        <f t="shared" si="2"/>
        <v>24</v>
      </c>
      <c r="W35" s="172" t="s">
        <v>23</v>
      </c>
      <c r="X35" s="172" t="s">
        <v>23</v>
      </c>
      <c r="Y35" s="166"/>
      <c r="Z35" s="166">
        <v>2</v>
      </c>
      <c r="AA35" s="166">
        <v>2</v>
      </c>
      <c r="AB35" s="166">
        <v>2</v>
      </c>
      <c r="AC35" s="166"/>
      <c r="AD35" s="166">
        <v>2</v>
      </c>
      <c r="AE35" s="166">
        <v>2</v>
      </c>
      <c r="AF35" s="166">
        <v>2</v>
      </c>
      <c r="AG35" s="166">
        <v>2</v>
      </c>
      <c r="AH35" s="166">
        <v>2</v>
      </c>
      <c r="AI35" s="166">
        <v>2</v>
      </c>
      <c r="AJ35" s="166">
        <v>2</v>
      </c>
      <c r="AK35" s="166">
        <v>2</v>
      </c>
      <c r="AL35" s="166">
        <v>2</v>
      </c>
      <c r="AM35" s="166">
        <v>2</v>
      </c>
      <c r="AN35" s="166">
        <v>2</v>
      </c>
      <c r="AO35" s="166">
        <v>4</v>
      </c>
      <c r="AP35" s="166">
        <v>2</v>
      </c>
      <c r="AQ35" s="166">
        <v>2</v>
      </c>
      <c r="AR35" s="166">
        <v>2</v>
      </c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83">
        <f t="shared" si="3"/>
        <v>38</v>
      </c>
      <c r="BG35" s="188">
        <f t="shared" si="4"/>
        <v>62</v>
      </c>
    </row>
    <row r="36" spans="1:59" ht="22.5" customHeight="1" x14ac:dyDescent="0.25">
      <c r="A36" s="386"/>
      <c r="B36" s="355"/>
      <c r="C36" s="358"/>
      <c r="D36" s="10" t="s">
        <v>24</v>
      </c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182">
        <f t="shared" si="2"/>
        <v>0</v>
      </c>
      <c r="W36" s="172" t="s">
        <v>23</v>
      </c>
      <c r="X36" s="172" t="s">
        <v>23</v>
      </c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83">
        <f t="shared" si="3"/>
        <v>0</v>
      </c>
      <c r="BG36" s="188">
        <f t="shared" si="4"/>
        <v>0</v>
      </c>
    </row>
    <row r="37" spans="1:59" ht="30" customHeight="1" x14ac:dyDescent="0.25">
      <c r="A37" s="386"/>
      <c r="B37" s="355" t="s">
        <v>498</v>
      </c>
      <c r="C37" s="358" t="s">
        <v>31</v>
      </c>
      <c r="D37" s="217" t="s">
        <v>22</v>
      </c>
      <c r="E37" s="166">
        <v>2</v>
      </c>
      <c r="F37" s="199">
        <v>2</v>
      </c>
      <c r="G37" s="199">
        <v>2</v>
      </c>
      <c r="H37" s="199">
        <v>2</v>
      </c>
      <c r="I37" s="199">
        <v>2</v>
      </c>
      <c r="J37" s="199">
        <v>2</v>
      </c>
      <c r="K37" s="199">
        <v>2</v>
      </c>
      <c r="L37" s="199">
        <v>2</v>
      </c>
      <c r="M37" s="199">
        <v>2</v>
      </c>
      <c r="N37" s="199">
        <v>2</v>
      </c>
      <c r="O37" s="199">
        <v>2</v>
      </c>
      <c r="P37" s="199">
        <v>2</v>
      </c>
      <c r="Q37" s="199">
        <v>2</v>
      </c>
      <c r="R37" s="199">
        <v>2</v>
      </c>
      <c r="S37" s="199">
        <v>2</v>
      </c>
      <c r="T37" s="199">
        <v>2</v>
      </c>
      <c r="U37" s="199">
        <v>2</v>
      </c>
      <c r="V37" s="182">
        <f t="shared" si="2"/>
        <v>34</v>
      </c>
      <c r="W37" s="172" t="s">
        <v>23</v>
      </c>
      <c r="X37" s="172" t="s">
        <v>23</v>
      </c>
      <c r="Y37" s="166">
        <v>2</v>
      </c>
      <c r="Z37" s="199">
        <v>2</v>
      </c>
      <c r="AA37" s="199">
        <v>2</v>
      </c>
      <c r="AB37" s="199">
        <v>4</v>
      </c>
      <c r="AC37" s="199">
        <v>2</v>
      </c>
      <c r="AD37" s="199">
        <v>2</v>
      </c>
      <c r="AE37" s="199">
        <v>2</v>
      </c>
      <c r="AF37" s="199">
        <v>2</v>
      </c>
      <c r="AG37" s="199">
        <v>2</v>
      </c>
      <c r="AH37" s="199">
        <v>2</v>
      </c>
      <c r="AI37" s="199">
        <v>2</v>
      </c>
      <c r="AJ37" s="199">
        <v>2</v>
      </c>
      <c r="AK37" s="199">
        <v>2</v>
      </c>
      <c r="AL37" s="199">
        <v>2</v>
      </c>
      <c r="AM37" s="199">
        <v>2</v>
      </c>
      <c r="AN37" s="199">
        <v>2</v>
      </c>
      <c r="AO37" s="199">
        <v>2</v>
      </c>
      <c r="AP37" s="199">
        <v>2</v>
      </c>
      <c r="AQ37" s="199">
        <v>2</v>
      </c>
      <c r="AR37" s="199">
        <v>2</v>
      </c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83">
        <f t="shared" si="3"/>
        <v>42</v>
      </c>
      <c r="BG37" s="188">
        <f t="shared" si="4"/>
        <v>76</v>
      </c>
    </row>
    <row r="38" spans="1:59" ht="23.25" customHeight="1" x14ac:dyDescent="0.25">
      <c r="A38" s="386"/>
      <c r="B38" s="355"/>
      <c r="C38" s="358"/>
      <c r="D38" s="10" t="s">
        <v>24</v>
      </c>
      <c r="E38" s="77"/>
      <c r="F38" s="77"/>
      <c r="G38" s="77"/>
      <c r="H38" s="77"/>
      <c r="I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182">
        <f t="shared" si="2"/>
        <v>0</v>
      </c>
      <c r="W38" s="172" t="s">
        <v>23</v>
      </c>
      <c r="X38" s="172" t="s">
        <v>23</v>
      </c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83">
        <f t="shared" si="3"/>
        <v>0</v>
      </c>
      <c r="BG38" s="188">
        <f t="shared" si="4"/>
        <v>0</v>
      </c>
    </row>
    <row r="39" spans="1:59" ht="23.25" customHeight="1" x14ac:dyDescent="0.25">
      <c r="A39" s="386"/>
      <c r="B39" s="389" t="s">
        <v>501</v>
      </c>
      <c r="C39" s="380" t="s">
        <v>502</v>
      </c>
      <c r="D39" s="165" t="s">
        <v>22</v>
      </c>
      <c r="E39" s="199">
        <v>2</v>
      </c>
      <c r="F39" s="199">
        <v>2</v>
      </c>
      <c r="G39" s="199">
        <v>2</v>
      </c>
      <c r="H39" s="199">
        <v>2</v>
      </c>
      <c r="I39" s="199">
        <v>2</v>
      </c>
      <c r="J39" s="199">
        <v>2</v>
      </c>
      <c r="K39" s="199">
        <v>2</v>
      </c>
      <c r="L39" s="199">
        <v>2</v>
      </c>
      <c r="M39" s="199">
        <v>2</v>
      </c>
      <c r="N39" s="199">
        <v>2</v>
      </c>
      <c r="O39" s="199">
        <v>2</v>
      </c>
      <c r="P39" s="199">
        <v>2</v>
      </c>
      <c r="Q39" s="199">
        <v>2</v>
      </c>
      <c r="R39" s="199">
        <v>2</v>
      </c>
      <c r="S39" s="199">
        <v>2</v>
      </c>
      <c r="T39" s="199">
        <v>2</v>
      </c>
      <c r="U39" s="199">
        <v>2</v>
      </c>
      <c r="V39" s="182">
        <f t="shared" si="2"/>
        <v>34</v>
      </c>
      <c r="W39" s="172" t="s">
        <v>23</v>
      </c>
      <c r="X39" s="172" t="s">
        <v>23</v>
      </c>
      <c r="Y39" s="199">
        <v>2</v>
      </c>
      <c r="Z39" s="206">
        <v>2</v>
      </c>
      <c r="AA39" s="206">
        <v>2</v>
      </c>
      <c r="AB39" s="206">
        <v>2</v>
      </c>
      <c r="AC39" s="206">
        <v>2</v>
      </c>
      <c r="AD39" s="206">
        <v>4</v>
      </c>
      <c r="AE39" s="206">
        <v>4</v>
      </c>
      <c r="AF39" s="206">
        <v>2</v>
      </c>
      <c r="AG39" s="206">
        <v>2</v>
      </c>
      <c r="AH39" s="206">
        <v>2</v>
      </c>
      <c r="AI39" s="206">
        <v>4</v>
      </c>
      <c r="AJ39" s="206">
        <v>2</v>
      </c>
      <c r="AK39" s="206">
        <v>2</v>
      </c>
      <c r="AL39" s="206">
        <v>2</v>
      </c>
      <c r="AM39" s="206">
        <v>2</v>
      </c>
      <c r="AN39" s="206">
        <v>2</v>
      </c>
      <c r="AO39" s="206">
        <v>2</v>
      </c>
      <c r="AP39" s="206">
        <v>2</v>
      </c>
      <c r="AQ39" s="206">
        <v>2</v>
      </c>
      <c r="AR39" s="206">
        <v>2</v>
      </c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83">
        <f t="shared" si="3"/>
        <v>46</v>
      </c>
      <c r="BG39" s="188">
        <f t="shared" si="4"/>
        <v>80</v>
      </c>
    </row>
    <row r="40" spans="1:59" ht="23.25" customHeight="1" x14ac:dyDescent="0.25">
      <c r="A40" s="386"/>
      <c r="B40" s="390"/>
      <c r="C40" s="381"/>
      <c r="D40" s="196" t="s">
        <v>24</v>
      </c>
      <c r="E40" s="77"/>
      <c r="F40" s="77"/>
      <c r="G40" s="77"/>
      <c r="H40" s="77"/>
      <c r="I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182">
        <f t="shared" si="2"/>
        <v>0</v>
      </c>
      <c r="W40" s="172" t="s">
        <v>23</v>
      </c>
      <c r="X40" s="172" t="s">
        <v>23</v>
      </c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83">
        <f t="shared" si="3"/>
        <v>0</v>
      </c>
      <c r="BG40" s="188">
        <f t="shared" si="4"/>
        <v>0</v>
      </c>
    </row>
    <row r="41" spans="1:59" ht="26.4" x14ac:dyDescent="0.25">
      <c r="A41" s="386"/>
      <c r="B41" s="387" t="s">
        <v>477</v>
      </c>
      <c r="C41" s="361" t="s">
        <v>478</v>
      </c>
      <c r="D41" s="219" t="s">
        <v>22</v>
      </c>
      <c r="E41" s="183">
        <v>2</v>
      </c>
      <c r="F41" s="183">
        <v>2</v>
      </c>
      <c r="G41" s="183">
        <v>2</v>
      </c>
      <c r="H41" s="183">
        <v>2</v>
      </c>
      <c r="I41" s="183">
        <v>2</v>
      </c>
      <c r="J41" s="183">
        <v>2</v>
      </c>
      <c r="K41" s="183">
        <v>2</v>
      </c>
      <c r="L41" s="183">
        <v>2</v>
      </c>
      <c r="M41" s="183">
        <v>2</v>
      </c>
      <c r="N41" s="183">
        <v>2</v>
      </c>
      <c r="O41" s="183">
        <v>2</v>
      </c>
      <c r="P41" s="183">
        <v>2</v>
      </c>
      <c r="Q41" s="183">
        <v>2</v>
      </c>
      <c r="R41" s="183">
        <v>2</v>
      </c>
      <c r="S41" s="183">
        <v>2</v>
      </c>
      <c r="T41" s="183">
        <v>2</v>
      </c>
      <c r="U41" s="183">
        <v>2</v>
      </c>
      <c r="V41" s="182">
        <f t="shared" si="2"/>
        <v>34</v>
      </c>
      <c r="W41" s="172" t="s">
        <v>23</v>
      </c>
      <c r="X41" s="172" t="s">
        <v>23</v>
      </c>
      <c r="Y41" s="183">
        <v>2</v>
      </c>
      <c r="Z41" s="183"/>
      <c r="AA41" s="183">
        <v>2</v>
      </c>
      <c r="AB41" s="183"/>
      <c r="AC41" s="183"/>
      <c r="AD41" s="183"/>
      <c r="AE41" s="183"/>
      <c r="AF41" s="183"/>
      <c r="AG41" s="183">
        <v>2</v>
      </c>
      <c r="AH41" s="183">
        <v>2</v>
      </c>
      <c r="AI41" s="183"/>
      <c r="AJ41" s="183">
        <v>2</v>
      </c>
      <c r="AK41" s="183"/>
      <c r="AL41" s="183"/>
      <c r="AM41" s="183">
        <v>2</v>
      </c>
      <c r="AN41" s="183"/>
      <c r="AO41" s="183"/>
      <c r="AP41" s="183">
        <v>2</v>
      </c>
      <c r="AQ41" s="183"/>
      <c r="AR41" s="183">
        <v>1</v>
      </c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>
        <f t="shared" si="3"/>
        <v>15</v>
      </c>
      <c r="BG41" s="188">
        <f t="shared" si="4"/>
        <v>49</v>
      </c>
    </row>
    <row r="42" spans="1:59" ht="25.5" customHeight="1" x14ac:dyDescent="0.25">
      <c r="A42" s="386"/>
      <c r="B42" s="388"/>
      <c r="C42" s="361"/>
      <c r="D42" s="183" t="s">
        <v>24</v>
      </c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2">
        <f t="shared" si="2"/>
        <v>0</v>
      </c>
      <c r="W42" s="172" t="s">
        <v>23</v>
      </c>
      <c r="X42" s="172" t="s">
        <v>23</v>
      </c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>
        <f t="shared" si="3"/>
        <v>0</v>
      </c>
      <c r="BG42" s="188">
        <f t="shared" si="4"/>
        <v>0</v>
      </c>
    </row>
    <row r="43" spans="1:59" ht="26.4" x14ac:dyDescent="0.25">
      <c r="A43" s="386"/>
      <c r="B43" s="372" t="s">
        <v>503</v>
      </c>
      <c r="C43" s="374" t="s">
        <v>504</v>
      </c>
      <c r="D43" s="163" t="s">
        <v>22</v>
      </c>
      <c r="E43" s="163">
        <f>SUM(E45,E47,E49,E51,E53,E55)</f>
        <v>4</v>
      </c>
      <c r="F43" s="200">
        <f t="shared" ref="F43:U43" si="5">SUM(F45,F47,F49,F51,F53,F55)</f>
        <v>2</v>
      </c>
      <c r="G43" s="200">
        <f t="shared" si="5"/>
        <v>2</v>
      </c>
      <c r="H43" s="200">
        <f t="shared" si="5"/>
        <v>4</v>
      </c>
      <c r="I43" s="200">
        <f t="shared" si="5"/>
        <v>0</v>
      </c>
      <c r="J43" s="200">
        <f t="shared" si="5"/>
        <v>4</v>
      </c>
      <c r="K43" s="200">
        <f t="shared" si="5"/>
        <v>2</v>
      </c>
      <c r="L43" s="200">
        <f t="shared" si="5"/>
        <v>2</v>
      </c>
      <c r="M43" s="200">
        <f t="shared" si="5"/>
        <v>2</v>
      </c>
      <c r="N43" s="200">
        <f t="shared" si="5"/>
        <v>4</v>
      </c>
      <c r="O43" s="200">
        <f t="shared" si="5"/>
        <v>0</v>
      </c>
      <c r="P43" s="200">
        <f t="shared" si="5"/>
        <v>4</v>
      </c>
      <c r="Q43" s="200">
        <f t="shared" si="5"/>
        <v>2</v>
      </c>
      <c r="R43" s="200">
        <f t="shared" si="5"/>
        <v>4</v>
      </c>
      <c r="S43" s="200">
        <f t="shared" si="5"/>
        <v>2</v>
      </c>
      <c r="T43" s="200">
        <f t="shared" si="5"/>
        <v>4</v>
      </c>
      <c r="U43" s="200">
        <f t="shared" si="5"/>
        <v>6</v>
      </c>
      <c r="V43" s="182">
        <f t="shared" si="2"/>
        <v>48</v>
      </c>
      <c r="W43" s="172" t="s">
        <v>23</v>
      </c>
      <c r="X43" s="172" t="s">
        <v>23</v>
      </c>
      <c r="Y43" s="163">
        <f>SUM(Y45,Y47,Y49,Y51,Y53,Y55)</f>
        <v>0</v>
      </c>
      <c r="Z43" s="212">
        <f t="shared" ref="Z43:BE43" si="6">SUM(Z45,Z47,Z49,Z51,Z53,Z55)</f>
        <v>0</v>
      </c>
      <c r="AA43" s="212">
        <f t="shared" si="6"/>
        <v>0</v>
      </c>
      <c r="AB43" s="212">
        <f t="shared" si="6"/>
        <v>0</v>
      </c>
      <c r="AC43" s="212">
        <f t="shared" si="6"/>
        <v>0</v>
      </c>
      <c r="AD43" s="212">
        <f t="shared" si="6"/>
        <v>0</v>
      </c>
      <c r="AE43" s="212">
        <f t="shared" si="6"/>
        <v>0</v>
      </c>
      <c r="AF43" s="212">
        <f t="shared" si="6"/>
        <v>0</v>
      </c>
      <c r="AG43" s="212">
        <f t="shared" si="6"/>
        <v>0</v>
      </c>
      <c r="AH43" s="212">
        <f t="shared" si="6"/>
        <v>0</v>
      </c>
      <c r="AI43" s="212">
        <f t="shared" si="6"/>
        <v>0</v>
      </c>
      <c r="AJ43" s="212">
        <f t="shared" si="6"/>
        <v>0</v>
      </c>
      <c r="AK43" s="212">
        <f t="shared" si="6"/>
        <v>0</v>
      </c>
      <c r="AL43" s="212">
        <f t="shared" si="6"/>
        <v>0</v>
      </c>
      <c r="AM43" s="212">
        <f t="shared" si="6"/>
        <v>0</v>
      </c>
      <c r="AN43" s="212">
        <f t="shared" si="6"/>
        <v>0</v>
      </c>
      <c r="AO43" s="212">
        <f t="shared" si="6"/>
        <v>0</v>
      </c>
      <c r="AP43" s="212">
        <f t="shared" si="6"/>
        <v>0</v>
      </c>
      <c r="AQ43" s="212">
        <f t="shared" si="6"/>
        <v>0</v>
      </c>
      <c r="AR43" s="212">
        <f t="shared" si="6"/>
        <v>0</v>
      </c>
      <c r="AS43" s="212">
        <f t="shared" si="6"/>
        <v>0</v>
      </c>
      <c r="AT43" s="212">
        <f t="shared" si="6"/>
        <v>0</v>
      </c>
      <c r="AU43" s="212">
        <f t="shared" si="6"/>
        <v>0</v>
      </c>
      <c r="AV43" s="212">
        <f t="shared" si="6"/>
        <v>0</v>
      </c>
      <c r="AW43" s="212">
        <f t="shared" si="6"/>
        <v>0</v>
      </c>
      <c r="AX43" s="212">
        <f t="shared" si="6"/>
        <v>0</v>
      </c>
      <c r="AY43" s="212">
        <f t="shared" si="6"/>
        <v>0</v>
      </c>
      <c r="AZ43" s="212">
        <f t="shared" si="6"/>
        <v>0</v>
      </c>
      <c r="BA43" s="212">
        <f t="shared" si="6"/>
        <v>0</v>
      </c>
      <c r="BB43" s="212">
        <f t="shared" si="6"/>
        <v>0</v>
      </c>
      <c r="BC43" s="212">
        <f t="shared" si="6"/>
        <v>0</v>
      </c>
      <c r="BD43" s="212">
        <f t="shared" si="6"/>
        <v>0</v>
      </c>
      <c r="BE43" s="212">
        <f t="shared" si="6"/>
        <v>0</v>
      </c>
      <c r="BF43" s="183">
        <f t="shared" si="3"/>
        <v>0</v>
      </c>
      <c r="BG43" s="188">
        <f t="shared" si="4"/>
        <v>48</v>
      </c>
    </row>
    <row r="44" spans="1:59" ht="21" customHeight="1" x14ac:dyDescent="0.25">
      <c r="A44" s="386"/>
      <c r="B44" s="372"/>
      <c r="C44" s="374"/>
      <c r="D44" s="163" t="s">
        <v>24</v>
      </c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82">
        <f t="shared" si="2"/>
        <v>0</v>
      </c>
      <c r="W44" s="172" t="s">
        <v>23</v>
      </c>
      <c r="X44" s="172" t="s">
        <v>23</v>
      </c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163"/>
      <c r="BD44" s="163"/>
      <c r="BE44" s="163"/>
      <c r="BF44" s="183">
        <f t="shared" si="3"/>
        <v>0</v>
      </c>
      <c r="BG44" s="188">
        <f t="shared" si="4"/>
        <v>0</v>
      </c>
    </row>
    <row r="45" spans="1:59" ht="23.25" customHeight="1" x14ac:dyDescent="0.25">
      <c r="A45" s="386"/>
      <c r="B45" s="355" t="s">
        <v>505</v>
      </c>
      <c r="C45" s="353" t="s">
        <v>506</v>
      </c>
      <c r="D45" s="165" t="s">
        <v>22</v>
      </c>
      <c r="E45" s="166">
        <v>2</v>
      </c>
      <c r="F45" s="199"/>
      <c r="G45" s="199">
        <v>2</v>
      </c>
      <c r="H45" s="199">
        <v>2</v>
      </c>
      <c r="I45" s="199"/>
      <c r="J45" s="199">
        <v>2</v>
      </c>
      <c r="K45" s="199"/>
      <c r="L45" s="199"/>
      <c r="M45" s="199">
        <v>2</v>
      </c>
      <c r="N45" s="199">
        <v>2</v>
      </c>
      <c r="O45" s="199"/>
      <c r="P45" s="199">
        <v>2</v>
      </c>
      <c r="Q45" s="199"/>
      <c r="R45" s="199">
        <v>2</v>
      </c>
      <c r="S45" s="199">
        <v>2</v>
      </c>
      <c r="T45" s="199">
        <v>2</v>
      </c>
      <c r="U45" s="199">
        <v>4</v>
      </c>
      <c r="V45" s="182">
        <f t="shared" si="2"/>
        <v>24</v>
      </c>
      <c r="W45" s="172" t="s">
        <v>23</v>
      </c>
      <c r="X45" s="172" t="s">
        <v>23</v>
      </c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83">
        <f t="shared" si="3"/>
        <v>0</v>
      </c>
      <c r="BG45" s="188">
        <f t="shared" si="4"/>
        <v>24</v>
      </c>
    </row>
    <row r="46" spans="1:59" ht="24.75" customHeight="1" x14ac:dyDescent="0.25">
      <c r="A46" s="386"/>
      <c r="B46" s="355"/>
      <c r="C46" s="354"/>
      <c r="D46" s="10" t="s">
        <v>24</v>
      </c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182">
        <f t="shared" si="2"/>
        <v>0</v>
      </c>
      <c r="W46" s="172" t="s">
        <v>23</v>
      </c>
      <c r="X46" s="172" t="s">
        <v>23</v>
      </c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183">
        <f t="shared" si="3"/>
        <v>0</v>
      </c>
      <c r="BG46" s="188">
        <f t="shared" si="4"/>
        <v>0</v>
      </c>
    </row>
    <row r="47" spans="1:59" ht="27" customHeight="1" x14ac:dyDescent="0.25">
      <c r="A47" s="386"/>
      <c r="B47" s="355" t="s">
        <v>507</v>
      </c>
      <c r="C47" s="373" t="s">
        <v>508</v>
      </c>
      <c r="D47" s="165" t="s">
        <v>22</v>
      </c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82">
        <f t="shared" si="2"/>
        <v>0</v>
      </c>
      <c r="W47" s="172" t="s">
        <v>23</v>
      </c>
      <c r="X47" s="172" t="s">
        <v>23</v>
      </c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83">
        <f t="shared" si="3"/>
        <v>0</v>
      </c>
      <c r="BG47" s="188">
        <f t="shared" si="4"/>
        <v>0</v>
      </c>
    </row>
    <row r="48" spans="1:59" ht="26.25" customHeight="1" x14ac:dyDescent="0.25">
      <c r="A48" s="386"/>
      <c r="B48" s="355"/>
      <c r="C48" s="373"/>
      <c r="D48" s="10" t="s">
        <v>24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182">
        <f t="shared" si="2"/>
        <v>0</v>
      </c>
      <c r="W48" s="172" t="s">
        <v>23</v>
      </c>
      <c r="X48" s="172" t="s">
        <v>23</v>
      </c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183">
        <f t="shared" si="3"/>
        <v>0</v>
      </c>
      <c r="BG48" s="188">
        <f t="shared" si="4"/>
        <v>0</v>
      </c>
    </row>
    <row r="49" spans="1:59" ht="27" customHeight="1" x14ac:dyDescent="0.25">
      <c r="A49" s="386"/>
      <c r="B49" s="355" t="s">
        <v>509</v>
      </c>
      <c r="C49" s="353" t="s">
        <v>510</v>
      </c>
      <c r="D49" s="165" t="s">
        <v>22</v>
      </c>
      <c r="E49" s="166">
        <v>2</v>
      </c>
      <c r="F49" s="166">
        <v>2</v>
      </c>
      <c r="G49" s="166"/>
      <c r="H49" s="166">
        <v>2</v>
      </c>
      <c r="I49" s="166"/>
      <c r="J49" s="166">
        <v>2</v>
      </c>
      <c r="K49" s="166">
        <v>2</v>
      </c>
      <c r="L49" s="166">
        <v>2</v>
      </c>
      <c r="M49" s="166"/>
      <c r="N49" s="166">
        <v>2</v>
      </c>
      <c r="O49" s="166"/>
      <c r="P49" s="166">
        <v>2</v>
      </c>
      <c r="Q49" s="166">
        <v>2</v>
      </c>
      <c r="R49" s="166">
        <v>2</v>
      </c>
      <c r="S49" s="166"/>
      <c r="T49" s="166">
        <v>2</v>
      </c>
      <c r="U49" s="166">
        <v>2</v>
      </c>
      <c r="V49" s="182">
        <f t="shared" si="2"/>
        <v>24</v>
      </c>
      <c r="W49" s="172" t="s">
        <v>23</v>
      </c>
      <c r="X49" s="172" t="s">
        <v>23</v>
      </c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83">
        <f t="shared" si="3"/>
        <v>0</v>
      </c>
      <c r="BG49" s="188">
        <f t="shared" si="4"/>
        <v>24</v>
      </c>
    </row>
    <row r="50" spans="1:59" ht="30" customHeight="1" x14ac:dyDescent="0.25">
      <c r="A50" s="386"/>
      <c r="B50" s="355"/>
      <c r="C50" s="354"/>
      <c r="D50" s="10" t="s">
        <v>24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182">
        <f t="shared" si="2"/>
        <v>0</v>
      </c>
      <c r="W50" s="172" t="s">
        <v>23</v>
      </c>
      <c r="X50" s="172" t="s">
        <v>23</v>
      </c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183">
        <f t="shared" si="3"/>
        <v>0</v>
      </c>
      <c r="BG50" s="188">
        <f t="shared" si="4"/>
        <v>0</v>
      </c>
    </row>
    <row r="51" spans="1:59" ht="22.5" customHeight="1" x14ac:dyDescent="0.25">
      <c r="A51" s="386"/>
      <c r="B51" s="355" t="s">
        <v>511</v>
      </c>
      <c r="C51" s="353" t="s">
        <v>31</v>
      </c>
      <c r="D51" s="165" t="s">
        <v>22</v>
      </c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82">
        <f t="shared" si="2"/>
        <v>0</v>
      </c>
      <c r="W51" s="172" t="s">
        <v>23</v>
      </c>
      <c r="X51" s="172" t="s">
        <v>23</v>
      </c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83">
        <f t="shared" si="3"/>
        <v>0</v>
      </c>
      <c r="BG51" s="188">
        <f t="shared" si="4"/>
        <v>0</v>
      </c>
    </row>
    <row r="52" spans="1:59" x14ac:dyDescent="0.25">
      <c r="A52" s="386"/>
      <c r="B52" s="355"/>
      <c r="C52" s="354"/>
      <c r="D52" s="10" t="s">
        <v>24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182">
        <f t="shared" si="2"/>
        <v>0</v>
      </c>
      <c r="W52" s="172" t="s">
        <v>23</v>
      </c>
      <c r="X52" s="172" t="s">
        <v>23</v>
      </c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183">
        <f t="shared" si="3"/>
        <v>0</v>
      </c>
      <c r="BG52" s="188">
        <f t="shared" si="4"/>
        <v>0</v>
      </c>
    </row>
    <row r="53" spans="1:59" ht="26.4" x14ac:dyDescent="0.25">
      <c r="A53" s="386"/>
      <c r="B53" s="355" t="s">
        <v>512</v>
      </c>
      <c r="C53" s="353" t="s">
        <v>514</v>
      </c>
      <c r="D53" s="165" t="s">
        <v>22</v>
      </c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82">
        <f t="shared" si="2"/>
        <v>0</v>
      </c>
      <c r="W53" s="172" t="s">
        <v>23</v>
      </c>
      <c r="X53" s="172" t="s">
        <v>23</v>
      </c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83">
        <f t="shared" si="3"/>
        <v>0</v>
      </c>
      <c r="BG53" s="188">
        <f t="shared" si="4"/>
        <v>0</v>
      </c>
    </row>
    <row r="54" spans="1:59" x14ac:dyDescent="0.25">
      <c r="A54" s="386"/>
      <c r="B54" s="355"/>
      <c r="C54" s="354"/>
      <c r="D54" s="10" t="s">
        <v>24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182">
        <f t="shared" si="2"/>
        <v>0</v>
      </c>
      <c r="W54" s="172" t="s">
        <v>23</v>
      </c>
      <c r="X54" s="172" t="s">
        <v>23</v>
      </c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183">
        <f t="shared" si="3"/>
        <v>0</v>
      </c>
      <c r="BG54" s="188">
        <f t="shared" si="4"/>
        <v>0</v>
      </c>
    </row>
    <row r="55" spans="1:59" ht="26.4" x14ac:dyDescent="0.25">
      <c r="A55" s="386"/>
      <c r="B55" s="355" t="s">
        <v>513</v>
      </c>
      <c r="C55" s="373" t="s">
        <v>515</v>
      </c>
      <c r="D55" s="165" t="s">
        <v>22</v>
      </c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82">
        <f t="shared" si="2"/>
        <v>0</v>
      </c>
      <c r="W55" s="172" t="s">
        <v>23</v>
      </c>
      <c r="X55" s="172" t="s">
        <v>23</v>
      </c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83">
        <f t="shared" si="3"/>
        <v>0</v>
      </c>
      <c r="BG55" s="188">
        <f t="shared" si="4"/>
        <v>0</v>
      </c>
    </row>
    <row r="56" spans="1:59" x14ac:dyDescent="0.25">
      <c r="A56" s="386"/>
      <c r="B56" s="355"/>
      <c r="C56" s="373"/>
      <c r="D56" s="10" t="s">
        <v>24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182">
        <f t="shared" si="2"/>
        <v>0</v>
      </c>
      <c r="W56" s="172" t="s">
        <v>23</v>
      </c>
      <c r="X56" s="172" t="s">
        <v>23</v>
      </c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183">
        <f t="shared" si="3"/>
        <v>0</v>
      </c>
      <c r="BG56" s="188">
        <f t="shared" si="4"/>
        <v>0</v>
      </c>
    </row>
    <row r="57" spans="1:59" ht="26.4" x14ac:dyDescent="0.25">
      <c r="A57" s="386"/>
      <c r="B57" s="372" t="s">
        <v>42</v>
      </c>
      <c r="C57" s="372" t="s">
        <v>95</v>
      </c>
      <c r="D57" s="162" t="s">
        <v>22</v>
      </c>
      <c r="E57" s="163">
        <f>SUM(E59,E61,E63,E65)</f>
        <v>0</v>
      </c>
      <c r="F57" s="218">
        <f t="shared" ref="F57:U57" si="7">SUM(F59,F61,F63,F65)</f>
        <v>0</v>
      </c>
      <c r="G57" s="218">
        <f t="shared" si="7"/>
        <v>0</v>
      </c>
      <c r="H57" s="218">
        <f t="shared" si="7"/>
        <v>0</v>
      </c>
      <c r="I57" s="218">
        <f t="shared" si="7"/>
        <v>0</v>
      </c>
      <c r="J57" s="218">
        <f t="shared" si="7"/>
        <v>0</v>
      </c>
      <c r="K57" s="218">
        <f t="shared" si="7"/>
        <v>0</v>
      </c>
      <c r="L57" s="218">
        <f t="shared" si="7"/>
        <v>0</v>
      </c>
      <c r="M57" s="218">
        <f t="shared" si="7"/>
        <v>0</v>
      </c>
      <c r="N57" s="218">
        <f t="shared" si="7"/>
        <v>0</v>
      </c>
      <c r="O57" s="218">
        <f t="shared" si="7"/>
        <v>0</v>
      </c>
      <c r="P57" s="218">
        <f t="shared" si="7"/>
        <v>0</v>
      </c>
      <c r="Q57" s="218">
        <f t="shared" si="7"/>
        <v>0</v>
      </c>
      <c r="R57" s="218">
        <f t="shared" si="7"/>
        <v>0</v>
      </c>
      <c r="S57" s="218">
        <f t="shared" si="7"/>
        <v>0</v>
      </c>
      <c r="T57" s="218">
        <f t="shared" si="7"/>
        <v>0</v>
      </c>
      <c r="U57" s="218">
        <f t="shared" si="7"/>
        <v>0</v>
      </c>
      <c r="V57" s="182">
        <f t="shared" si="2"/>
        <v>0</v>
      </c>
      <c r="W57" s="172" t="s">
        <v>23</v>
      </c>
      <c r="X57" s="172" t="s">
        <v>23</v>
      </c>
      <c r="Y57" s="163">
        <f>SUM(Y71)</f>
        <v>6</v>
      </c>
      <c r="Z57" s="163">
        <f t="shared" ref="Z57:BE57" si="8">SUM(Z71)</f>
        <v>2</v>
      </c>
      <c r="AA57" s="163">
        <f t="shared" si="8"/>
        <v>4</v>
      </c>
      <c r="AB57" s="163">
        <f t="shared" si="8"/>
        <v>0</v>
      </c>
      <c r="AC57" s="163">
        <f t="shared" si="8"/>
        <v>6</v>
      </c>
      <c r="AD57" s="163">
        <f t="shared" si="8"/>
        <v>2</v>
      </c>
      <c r="AE57" s="163">
        <f t="shared" si="8"/>
        <v>6</v>
      </c>
      <c r="AF57" s="163">
        <f t="shared" si="8"/>
        <v>4</v>
      </c>
      <c r="AG57" s="163">
        <f t="shared" si="8"/>
        <v>6</v>
      </c>
      <c r="AH57" s="163">
        <f t="shared" si="8"/>
        <v>6</v>
      </c>
      <c r="AI57" s="163">
        <f t="shared" si="8"/>
        <v>6</v>
      </c>
      <c r="AJ57" s="163">
        <f t="shared" si="8"/>
        <v>6</v>
      </c>
      <c r="AK57" s="163">
        <f t="shared" si="8"/>
        <v>6</v>
      </c>
      <c r="AL57" s="163">
        <f t="shared" si="8"/>
        <v>6</v>
      </c>
      <c r="AM57" s="163">
        <f t="shared" si="8"/>
        <v>4</v>
      </c>
      <c r="AN57" s="163">
        <f t="shared" si="8"/>
        <v>6</v>
      </c>
      <c r="AO57" s="163">
        <f t="shared" si="8"/>
        <v>4</v>
      </c>
      <c r="AP57" s="163">
        <f t="shared" si="8"/>
        <v>4</v>
      </c>
      <c r="AQ57" s="163">
        <f t="shared" si="8"/>
        <v>6</v>
      </c>
      <c r="AR57" s="163">
        <f t="shared" si="8"/>
        <v>6</v>
      </c>
      <c r="AS57" s="163">
        <f t="shared" si="8"/>
        <v>36</v>
      </c>
      <c r="AT57" s="163">
        <f t="shared" si="8"/>
        <v>36</v>
      </c>
      <c r="AU57" s="212">
        <f t="shared" si="8"/>
        <v>0</v>
      </c>
      <c r="AV57" s="212">
        <f t="shared" si="8"/>
        <v>0</v>
      </c>
      <c r="AW57" s="212">
        <f t="shared" si="8"/>
        <v>0</v>
      </c>
      <c r="AX57" s="212">
        <f t="shared" si="8"/>
        <v>0</v>
      </c>
      <c r="AY57" s="163">
        <f t="shared" si="8"/>
        <v>0</v>
      </c>
      <c r="AZ57" s="163">
        <f t="shared" si="8"/>
        <v>0</v>
      </c>
      <c r="BA57" s="163">
        <f t="shared" si="8"/>
        <v>0</v>
      </c>
      <c r="BB57" s="163">
        <f t="shared" si="8"/>
        <v>0</v>
      </c>
      <c r="BC57" s="163">
        <f t="shared" si="8"/>
        <v>0</v>
      </c>
      <c r="BD57" s="163">
        <f t="shared" si="8"/>
        <v>0</v>
      </c>
      <c r="BE57" s="163">
        <f t="shared" si="8"/>
        <v>0</v>
      </c>
      <c r="BF57" s="183">
        <f t="shared" si="3"/>
        <v>168</v>
      </c>
      <c r="BG57" s="188">
        <f t="shared" si="4"/>
        <v>168</v>
      </c>
    </row>
    <row r="58" spans="1:59" x14ac:dyDescent="0.25">
      <c r="A58" s="386"/>
      <c r="B58" s="372"/>
      <c r="C58" s="372"/>
      <c r="D58" s="163" t="s">
        <v>24</v>
      </c>
      <c r="E58" s="163">
        <f>SUM(E60,E62,E64,E66)</f>
        <v>0</v>
      </c>
      <c r="F58" s="218">
        <f t="shared" ref="F58:U58" si="9">SUM(F60,F62,F64,F66)</f>
        <v>0</v>
      </c>
      <c r="G58" s="218">
        <f t="shared" si="9"/>
        <v>0</v>
      </c>
      <c r="H58" s="218">
        <f t="shared" si="9"/>
        <v>0</v>
      </c>
      <c r="I58" s="218">
        <f t="shared" si="9"/>
        <v>0</v>
      </c>
      <c r="J58" s="218">
        <f t="shared" si="9"/>
        <v>0</v>
      </c>
      <c r="K58" s="218">
        <f t="shared" si="9"/>
        <v>0</v>
      </c>
      <c r="L58" s="218">
        <f t="shared" si="9"/>
        <v>0</v>
      </c>
      <c r="M58" s="218">
        <f t="shared" si="9"/>
        <v>0</v>
      </c>
      <c r="N58" s="218">
        <f t="shared" si="9"/>
        <v>0</v>
      </c>
      <c r="O58" s="218">
        <f t="shared" si="9"/>
        <v>0</v>
      </c>
      <c r="P58" s="218">
        <f t="shared" si="9"/>
        <v>0</v>
      </c>
      <c r="Q58" s="218">
        <f t="shared" si="9"/>
        <v>0</v>
      </c>
      <c r="R58" s="218">
        <f t="shared" si="9"/>
        <v>0</v>
      </c>
      <c r="S58" s="218">
        <f t="shared" si="9"/>
        <v>0</v>
      </c>
      <c r="T58" s="218">
        <f t="shared" si="9"/>
        <v>0</v>
      </c>
      <c r="U58" s="218">
        <f t="shared" si="9"/>
        <v>0</v>
      </c>
      <c r="V58" s="182">
        <f t="shared" si="2"/>
        <v>0</v>
      </c>
      <c r="W58" s="172" t="s">
        <v>23</v>
      </c>
      <c r="X58" s="172" t="s">
        <v>23</v>
      </c>
      <c r="Y58" s="163">
        <f>SUM(Y72)</f>
        <v>0</v>
      </c>
      <c r="Z58" s="163">
        <f t="shared" ref="Z58:BE58" si="10">SUM(Z72)</f>
        <v>0</v>
      </c>
      <c r="AA58" s="163">
        <f t="shared" si="10"/>
        <v>0</v>
      </c>
      <c r="AB58" s="163">
        <f t="shared" si="10"/>
        <v>0</v>
      </c>
      <c r="AC58" s="163">
        <f t="shared" si="10"/>
        <v>0</v>
      </c>
      <c r="AD58" s="163">
        <f t="shared" si="10"/>
        <v>0</v>
      </c>
      <c r="AE58" s="163">
        <f t="shared" si="10"/>
        <v>0</v>
      </c>
      <c r="AF58" s="163">
        <f t="shared" si="10"/>
        <v>0</v>
      </c>
      <c r="AG58" s="163">
        <f t="shared" si="10"/>
        <v>0</v>
      </c>
      <c r="AH58" s="163">
        <f t="shared" si="10"/>
        <v>0</v>
      </c>
      <c r="AI58" s="163">
        <f t="shared" si="10"/>
        <v>0</v>
      </c>
      <c r="AJ58" s="163">
        <f t="shared" si="10"/>
        <v>0</v>
      </c>
      <c r="AK58" s="163">
        <f t="shared" si="10"/>
        <v>0</v>
      </c>
      <c r="AL58" s="163">
        <f t="shared" si="10"/>
        <v>0</v>
      </c>
      <c r="AM58" s="163">
        <f t="shared" si="10"/>
        <v>0</v>
      </c>
      <c r="AN58" s="163">
        <f t="shared" si="10"/>
        <v>0</v>
      </c>
      <c r="AO58" s="163">
        <f t="shared" si="10"/>
        <v>0</v>
      </c>
      <c r="AP58" s="163">
        <f t="shared" si="10"/>
        <v>0</v>
      </c>
      <c r="AQ58" s="163">
        <f t="shared" si="10"/>
        <v>0</v>
      </c>
      <c r="AR58" s="163">
        <f t="shared" si="10"/>
        <v>0</v>
      </c>
      <c r="AS58" s="163">
        <f t="shared" si="10"/>
        <v>0</v>
      </c>
      <c r="AT58" s="163">
        <f t="shared" si="10"/>
        <v>0</v>
      </c>
      <c r="AU58" s="212">
        <f t="shared" si="10"/>
        <v>0</v>
      </c>
      <c r="AV58" s="212">
        <f t="shared" si="10"/>
        <v>0</v>
      </c>
      <c r="AW58" s="163">
        <f t="shared" si="10"/>
        <v>0</v>
      </c>
      <c r="AX58" s="163">
        <f t="shared" si="10"/>
        <v>0</v>
      </c>
      <c r="AY58" s="163">
        <f t="shared" si="10"/>
        <v>0</v>
      </c>
      <c r="AZ58" s="163">
        <f t="shared" si="10"/>
        <v>0</v>
      </c>
      <c r="BA58" s="163">
        <f t="shared" si="10"/>
        <v>0</v>
      </c>
      <c r="BB58" s="163">
        <f t="shared" si="10"/>
        <v>0</v>
      </c>
      <c r="BC58" s="163">
        <f t="shared" si="10"/>
        <v>0</v>
      </c>
      <c r="BD58" s="163">
        <f t="shared" si="10"/>
        <v>0</v>
      </c>
      <c r="BE58" s="163">
        <f t="shared" si="10"/>
        <v>0</v>
      </c>
      <c r="BF58" s="183">
        <f t="shared" si="3"/>
        <v>0</v>
      </c>
      <c r="BG58" s="188">
        <f t="shared" si="4"/>
        <v>0</v>
      </c>
    </row>
    <row r="59" spans="1:59" ht="26.4" x14ac:dyDescent="0.25">
      <c r="A59" s="386"/>
      <c r="B59" s="350" t="s">
        <v>516</v>
      </c>
      <c r="C59" s="359" t="s">
        <v>518</v>
      </c>
      <c r="D59" s="165" t="s">
        <v>22</v>
      </c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182">
        <f t="shared" si="2"/>
        <v>0</v>
      </c>
      <c r="W59" s="172" t="s">
        <v>23</v>
      </c>
      <c r="X59" s="172" t="s">
        <v>23</v>
      </c>
      <c r="Y59" s="218"/>
      <c r="Z59" s="218"/>
      <c r="AA59" s="218"/>
      <c r="AB59" s="218"/>
      <c r="AC59" s="218"/>
      <c r="AD59" s="218"/>
      <c r="AE59" s="218"/>
      <c r="AF59" s="218"/>
      <c r="AG59" s="218"/>
      <c r="AH59" s="218"/>
      <c r="AI59" s="218"/>
      <c r="AJ59" s="218"/>
      <c r="AK59" s="218"/>
      <c r="AL59" s="218"/>
      <c r="AM59" s="218"/>
      <c r="AN59" s="218"/>
      <c r="AO59" s="218"/>
      <c r="AP59" s="218"/>
      <c r="AQ59" s="218"/>
      <c r="AR59" s="218"/>
      <c r="AS59" s="218"/>
      <c r="AT59" s="218"/>
      <c r="AU59" s="218"/>
      <c r="AV59" s="218"/>
      <c r="AW59" s="218"/>
      <c r="AX59" s="218"/>
      <c r="AY59" s="218"/>
      <c r="AZ59" s="218"/>
      <c r="BA59" s="218"/>
      <c r="BB59" s="218"/>
      <c r="BC59" s="218"/>
      <c r="BD59" s="218"/>
      <c r="BE59" s="218"/>
      <c r="BF59" s="183"/>
      <c r="BG59" s="188"/>
    </row>
    <row r="60" spans="1:59" ht="20.25" customHeight="1" x14ac:dyDescent="0.25">
      <c r="A60" s="386"/>
      <c r="B60" s="350"/>
      <c r="C60" s="360"/>
      <c r="D60" s="216" t="s">
        <v>24</v>
      </c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182">
        <f t="shared" si="2"/>
        <v>0</v>
      </c>
      <c r="W60" s="172" t="s">
        <v>23</v>
      </c>
      <c r="X60" s="172" t="s">
        <v>23</v>
      </c>
      <c r="Y60" s="218"/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  <c r="AJ60" s="218"/>
      <c r="AK60" s="218"/>
      <c r="AL60" s="218"/>
      <c r="AM60" s="218"/>
      <c r="AN60" s="218"/>
      <c r="AO60" s="218"/>
      <c r="AP60" s="218"/>
      <c r="AQ60" s="218"/>
      <c r="AR60" s="218"/>
      <c r="AS60" s="218"/>
      <c r="AT60" s="218"/>
      <c r="AU60" s="218"/>
      <c r="AV60" s="218"/>
      <c r="AW60" s="218"/>
      <c r="AX60" s="218"/>
      <c r="AY60" s="218"/>
      <c r="AZ60" s="218"/>
      <c r="BA60" s="218"/>
      <c r="BB60" s="218"/>
      <c r="BC60" s="218"/>
      <c r="BD60" s="218"/>
      <c r="BE60" s="218"/>
      <c r="BF60" s="183"/>
      <c r="BG60" s="188"/>
    </row>
    <row r="61" spans="1:59" ht="26.4" x14ac:dyDescent="0.25">
      <c r="A61" s="386"/>
      <c r="B61" s="350" t="s">
        <v>517</v>
      </c>
      <c r="C61" s="359" t="s">
        <v>308</v>
      </c>
      <c r="D61" s="165" t="s">
        <v>22</v>
      </c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182">
        <f t="shared" si="2"/>
        <v>0</v>
      </c>
      <c r="W61" s="172" t="s">
        <v>23</v>
      </c>
      <c r="X61" s="172" t="s">
        <v>23</v>
      </c>
      <c r="Y61" s="218"/>
      <c r="Z61" s="218"/>
      <c r="AA61" s="218"/>
      <c r="AB61" s="218"/>
      <c r="AC61" s="218"/>
      <c r="AD61" s="218"/>
      <c r="AE61" s="218"/>
      <c r="AF61" s="218"/>
      <c r="AG61" s="218"/>
      <c r="AH61" s="218"/>
      <c r="AI61" s="218"/>
      <c r="AJ61" s="218"/>
      <c r="AK61" s="218"/>
      <c r="AL61" s="218"/>
      <c r="AM61" s="218"/>
      <c r="AN61" s="218"/>
      <c r="AO61" s="218"/>
      <c r="AP61" s="218"/>
      <c r="AQ61" s="218"/>
      <c r="AR61" s="218"/>
      <c r="AS61" s="218"/>
      <c r="AT61" s="218"/>
      <c r="AU61" s="218"/>
      <c r="AV61" s="218"/>
      <c r="AW61" s="218"/>
      <c r="AX61" s="218"/>
      <c r="AY61" s="218"/>
      <c r="AZ61" s="218"/>
      <c r="BA61" s="218"/>
      <c r="BB61" s="218"/>
      <c r="BC61" s="218"/>
      <c r="BD61" s="218"/>
      <c r="BE61" s="218"/>
      <c r="BF61" s="183"/>
      <c r="BG61" s="188"/>
    </row>
    <row r="62" spans="1:59" ht="18.75" customHeight="1" x14ac:dyDescent="0.25">
      <c r="A62" s="386"/>
      <c r="B62" s="350"/>
      <c r="C62" s="360"/>
      <c r="D62" s="216" t="s">
        <v>24</v>
      </c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182">
        <f t="shared" si="2"/>
        <v>0</v>
      </c>
      <c r="W62" s="172" t="s">
        <v>23</v>
      </c>
      <c r="X62" s="172" t="s">
        <v>23</v>
      </c>
      <c r="Y62" s="218"/>
      <c r="Z62" s="218"/>
      <c r="AA62" s="218"/>
      <c r="AB62" s="218"/>
      <c r="AC62" s="218"/>
      <c r="AD62" s="218"/>
      <c r="AE62" s="218"/>
      <c r="AF62" s="218"/>
      <c r="AG62" s="218"/>
      <c r="AH62" s="218"/>
      <c r="AI62" s="218"/>
      <c r="AJ62" s="218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183"/>
      <c r="BG62" s="188"/>
    </row>
    <row r="63" spans="1:59" ht="26.4" x14ac:dyDescent="0.25">
      <c r="A63" s="386"/>
      <c r="B63" s="350" t="s">
        <v>520</v>
      </c>
      <c r="C63" s="359" t="s">
        <v>151</v>
      </c>
      <c r="D63" s="165" t="s">
        <v>22</v>
      </c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182">
        <f t="shared" si="2"/>
        <v>0</v>
      </c>
      <c r="W63" s="172" t="s">
        <v>23</v>
      </c>
      <c r="X63" s="172" t="s">
        <v>23</v>
      </c>
      <c r="Y63" s="218"/>
      <c r="Z63" s="218"/>
      <c r="AA63" s="218"/>
      <c r="AB63" s="218"/>
      <c r="AC63" s="218"/>
      <c r="AD63" s="218"/>
      <c r="AE63" s="218"/>
      <c r="AF63" s="218"/>
      <c r="AG63" s="218"/>
      <c r="AH63" s="218"/>
      <c r="AI63" s="218"/>
      <c r="AJ63" s="218"/>
      <c r="AK63" s="218"/>
      <c r="AL63" s="218"/>
      <c r="AM63" s="218"/>
      <c r="AN63" s="218"/>
      <c r="AO63" s="218"/>
      <c r="AP63" s="218"/>
      <c r="AQ63" s="218"/>
      <c r="AR63" s="218"/>
      <c r="AS63" s="218"/>
      <c r="AT63" s="218"/>
      <c r="AU63" s="218"/>
      <c r="AV63" s="218"/>
      <c r="AW63" s="218"/>
      <c r="AX63" s="218"/>
      <c r="AY63" s="218"/>
      <c r="AZ63" s="218"/>
      <c r="BA63" s="218"/>
      <c r="BB63" s="218"/>
      <c r="BC63" s="218"/>
      <c r="BD63" s="218"/>
      <c r="BE63" s="218"/>
      <c r="BF63" s="183"/>
      <c r="BG63" s="188"/>
    </row>
    <row r="64" spans="1:59" ht="20.25" customHeight="1" x14ac:dyDescent="0.25">
      <c r="A64" s="386"/>
      <c r="B64" s="350"/>
      <c r="C64" s="360"/>
      <c r="D64" s="216" t="s">
        <v>24</v>
      </c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182">
        <f t="shared" si="2"/>
        <v>0</v>
      </c>
      <c r="W64" s="172" t="s">
        <v>23</v>
      </c>
      <c r="X64" s="172" t="s">
        <v>23</v>
      </c>
      <c r="Y64" s="218"/>
      <c r="Z64" s="218"/>
      <c r="AA64" s="218"/>
      <c r="AB64" s="218"/>
      <c r="AC64" s="218"/>
      <c r="AD64" s="218"/>
      <c r="AE64" s="218"/>
      <c r="AF64" s="218"/>
      <c r="AG64" s="218"/>
      <c r="AH64" s="218"/>
      <c r="AI64" s="218"/>
      <c r="AJ64" s="218"/>
      <c r="AK64" s="218"/>
      <c r="AL64" s="218"/>
      <c r="AM64" s="218"/>
      <c r="AN64" s="218"/>
      <c r="AO64" s="218"/>
      <c r="AP64" s="218"/>
      <c r="AQ64" s="218"/>
      <c r="AR64" s="218"/>
      <c r="AS64" s="218"/>
      <c r="AT64" s="218"/>
      <c r="AU64" s="218"/>
      <c r="AV64" s="218"/>
      <c r="AW64" s="218"/>
      <c r="AX64" s="218"/>
      <c r="AY64" s="218"/>
      <c r="AZ64" s="218"/>
      <c r="BA64" s="218"/>
      <c r="BB64" s="218"/>
      <c r="BC64" s="218"/>
      <c r="BD64" s="218"/>
      <c r="BE64" s="218"/>
      <c r="BF64" s="183"/>
      <c r="BG64" s="188"/>
    </row>
    <row r="65" spans="1:59" ht="26.4" x14ac:dyDescent="0.25">
      <c r="A65" s="386"/>
      <c r="B65" s="350" t="s">
        <v>519</v>
      </c>
      <c r="C65" s="359" t="s">
        <v>254</v>
      </c>
      <c r="D65" s="165" t="s">
        <v>22</v>
      </c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182">
        <f t="shared" si="2"/>
        <v>0</v>
      </c>
      <c r="W65" s="172" t="s">
        <v>23</v>
      </c>
      <c r="X65" s="172" t="s">
        <v>23</v>
      </c>
      <c r="Y65" s="218"/>
      <c r="Z65" s="218"/>
      <c r="AA65" s="218"/>
      <c r="AB65" s="218"/>
      <c r="AC65" s="218"/>
      <c r="AD65" s="218"/>
      <c r="AE65" s="218"/>
      <c r="AF65" s="218"/>
      <c r="AG65" s="218"/>
      <c r="AH65" s="218"/>
      <c r="AI65" s="218"/>
      <c r="AJ65" s="218"/>
      <c r="AK65" s="218"/>
      <c r="AL65" s="218"/>
      <c r="AM65" s="218"/>
      <c r="AN65" s="218"/>
      <c r="AO65" s="218"/>
      <c r="AP65" s="218"/>
      <c r="AQ65" s="218"/>
      <c r="AR65" s="218"/>
      <c r="AS65" s="218"/>
      <c r="AT65" s="218"/>
      <c r="AU65" s="218"/>
      <c r="AV65" s="218"/>
      <c r="AW65" s="218"/>
      <c r="AX65" s="218"/>
      <c r="AY65" s="218"/>
      <c r="AZ65" s="218"/>
      <c r="BA65" s="218"/>
      <c r="BB65" s="218"/>
      <c r="BC65" s="218"/>
      <c r="BD65" s="218"/>
      <c r="BE65" s="218"/>
      <c r="BF65" s="183"/>
      <c r="BG65" s="188"/>
    </row>
    <row r="66" spans="1:59" ht="21" customHeight="1" x14ac:dyDescent="0.25">
      <c r="A66" s="386"/>
      <c r="B66" s="350"/>
      <c r="C66" s="360"/>
      <c r="D66" s="216" t="s">
        <v>24</v>
      </c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182">
        <f t="shared" si="2"/>
        <v>0</v>
      </c>
      <c r="W66" s="172" t="s">
        <v>23</v>
      </c>
      <c r="X66" s="172" t="s">
        <v>23</v>
      </c>
      <c r="Y66" s="218"/>
      <c r="Z66" s="218"/>
      <c r="AA66" s="218"/>
      <c r="AB66" s="218"/>
      <c r="AC66" s="218"/>
      <c r="AD66" s="218"/>
      <c r="AE66" s="218"/>
      <c r="AF66" s="218"/>
      <c r="AG66" s="218"/>
      <c r="AH66" s="218"/>
      <c r="AI66" s="218"/>
      <c r="AJ66" s="218"/>
      <c r="AK66" s="218"/>
      <c r="AL66" s="218"/>
      <c r="AM66" s="218"/>
      <c r="AN66" s="218"/>
      <c r="AO66" s="218"/>
      <c r="AP66" s="218"/>
      <c r="AQ66" s="218"/>
      <c r="AR66" s="218"/>
      <c r="AS66" s="218"/>
      <c r="AT66" s="218"/>
      <c r="AU66" s="218"/>
      <c r="AV66" s="218"/>
      <c r="AW66" s="218"/>
      <c r="AX66" s="218"/>
      <c r="AY66" s="218"/>
      <c r="AZ66" s="218"/>
      <c r="BA66" s="218"/>
      <c r="BB66" s="218"/>
      <c r="BC66" s="218"/>
      <c r="BD66" s="218"/>
      <c r="BE66" s="218"/>
      <c r="BF66" s="183"/>
      <c r="BG66" s="188"/>
    </row>
    <row r="67" spans="1:59" ht="29.25" customHeight="1" x14ac:dyDescent="0.25">
      <c r="A67" s="386"/>
      <c r="B67" s="357" t="s">
        <v>521</v>
      </c>
      <c r="C67" s="357" t="s">
        <v>95</v>
      </c>
      <c r="D67" s="220" t="s">
        <v>22</v>
      </c>
      <c r="E67" s="220">
        <f>SUM(E69,E71,E73,E75,E77,E78)</f>
        <v>0</v>
      </c>
      <c r="F67" s="220">
        <f t="shared" ref="F67:U67" si="11">SUM(F69,F71,F73,F75,F77,F78)</f>
        <v>8</v>
      </c>
      <c r="G67" s="220">
        <f t="shared" si="11"/>
        <v>8</v>
      </c>
      <c r="H67" s="220">
        <f t="shared" si="11"/>
        <v>8</v>
      </c>
      <c r="I67" s="220">
        <f t="shared" si="11"/>
        <v>8</v>
      </c>
      <c r="J67" s="220">
        <f t="shared" si="11"/>
        <v>8</v>
      </c>
      <c r="K67" s="220">
        <f t="shared" si="11"/>
        <v>8</v>
      </c>
      <c r="L67" s="220">
        <f t="shared" si="11"/>
        <v>8</v>
      </c>
      <c r="M67" s="220">
        <f t="shared" si="11"/>
        <v>8</v>
      </c>
      <c r="N67" s="220">
        <f t="shared" si="11"/>
        <v>8</v>
      </c>
      <c r="O67" s="220">
        <f t="shared" si="11"/>
        <v>8</v>
      </c>
      <c r="P67" s="220">
        <f t="shared" si="11"/>
        <v>8</v>
      </c>
      <c r="Q67" s="220">
        <f t="shared" si="11"/>
        <v>8</v>
      </c>
      <c r="R67" s="220">
        <f t="shared" si="11"/>
        <v>8</v>
      </c>
      <c r="S67" s="220">
        <f t="shared" si="11"/>
        <v>8</v>
      </c>
      <c r="T67" s="220">
        <f t="shared" si="11"/>
        <v>8</v>
      </c>
      <c r="U67" s="220">
        <f t="shared" si="11"/>
        <v>8</v>
      </c>
      <c r="V67" s="182"/>
      <c r="W67" s="172"/>
      <c r="X67" s="172"/>
      <c r="Y67" s="220"/>
      <c r="Z67" s="220"/>
      <c r="AA67" s="220"/>
      <c r="AB67" s="220"/>
      <c r="AC67" s="220"/>
      <c r="AD67" s="220"/>
      <c r="AE67" s="220"/>
      <c r="AF67" s="220"/>
      <c r="AG67" s="220"/>
      <c r="AH67" s="220"/>
      <c r="AI67" s="220"/>
      <c r="AJ67" s="220"/>
      <c r="AK67" s="220"/>
      <c r="AL67" s="220"/>
      <c r="AM67" s="220"/>
      <c r="AN67" s="220"/>
      <c r="AO67" s="220"/>
      <c r="AP67" s="220"/>
      <c r="AQ67" s="220"/>
      <c r="AR67" s="220"/>
      <c r="AS67" s="220"/>
      <c r="AT67" s="220"/>
      <c r="AU67" s="220"/>
      <c r="AV67" s="220"/>
      <c r="AW67" s="220"/>
      <c r="AX67" s="220"/>
      <c r="AY67" s="220"/>
      <c r="AZ67" s="220"/>
      <c r="BA67" s="220"/>
      <c r="BB67" s="220"/>
      <c r="BC67" s="220"/>
      <c r="BD67" s="220"/>
      <c r="BE67" s="220"/>
      <c r="BF67" s="183"/>
      <c r="BG67" s="188"/>
    </row>
    <row r="68" spans="1:59" ht="20.25" customHeight="1" x14ac:dyDescent="0.25">
      <c r="A68" s="386"/>
      <c r="B68" s="357"/>
      <c r="C68" s="357"/>
      <c r="D68" s="220" t="s">
        <v>24</v>
      </c>
      <c r="E68" s="220">
        <f>SUM(E70,E72,E74,E76)</f>
        <v>0</v>
      </c>
      <c r="F68" s="220">
        <f t="shared" ref="F68:U68" si="12">SUM(F70,F72,F74,F76)</f>
        <v>0</v>
      </c>
      <c r="G68" s="220">
        <f t="shared" si="12"/>
        <v>0</v>
      </c>
      <c r="H68" s="220">
        <f t="shared" si="12"/>
        <v>0</v>
      </c>
      <c r="I68" s="220">
        <f t="shared" si="12"/>
        <v>0</v>
      </c>
      <c r="J68" s="220">
        <f t="shared" si="12"/>
        <v>0</v>
      </c>
      <c r="K68" s="220">
        <f t="shared" si="12"/>
        <v>0</v>
      </c>
      <c r="L68" s="220">
        <f t="shared" si="12"/>
        <v>0</v>
      </c>
      <c r="M68" s="220">
        <f t="shared" si="12"/>
        <v>0</v>
      </c>
      <c r="N68" s="220">
        <f t="shared" si="12"/>
        <v>0</v>
      </c>
      <c r="O68" s="220">
        <f t="shared" si="12"/>
        <v>0</v>
      </c>
      <c r="P68" s="220">
        <f t="shared" si="12"/>
        <v>0</v>
      </c>
      <c r="Q68" s="220">
        <f t="shared" si="12"/>
        <v>0</v>
      </c>
      <c r="R68" s="220">
        <f t="shared" si="12"/>
        <v>0</v>
      </c>
      <c r="S68" s="220">
        <f t="shared" si="12"/>
        <v>0</v>
      </c>
      <c r="T68" s="220">
        <f t="shared" si="12"/>
        <v>0</v>
      </c>
      <c r="U68" s="220">
        <f t="shared" si="12"/>
        <v>0</v>
      </c>
      <c r="V68" s="182"/>
      <c r="W68" s="172"/>
      <c r="X68" s="172"/>
      <c r="Y68" s="220"/>
      <c r="Z68" s="220"/>
      <c r="AA68" s="220"/>
      <c r="AB68" s="220"/>
      <c r="AC68" s="220"/>
      <c r="AD68" s="220"/>
      <c r="AE68" s="220"/>
      <c r="AF68" s="220"/>
      <c r="AG68" s="220"/>
      <c r="AH68" s="220"/>
      <c r="AI68" s="220"/>
      <c r="AJ68" s="220"/>
      <c r="AK68" s="220"/>
      <c r="AL68" s="220"/>
      <c r="AM68" s="220"/>
      <c r="AN68" s="220"/>
      <c r="AO68" s="220"/>
      <c r="AP68" s="220"/>
      <c r="AQ68" s="220"/>
      <c r="AR68" s="220"/>
      <c r="AS68" s="220"/>
      <c r="AT68" s="220"/>
      <c r="AU68" s="220"/>
      <c r="AV68" s="220"/>
      <c r="AW68" s="220"/>
      <c r="AX68" s="220"/>
      <c r="AY68" s="220"/>
      <c r="AZ68" s="220"/>
      <c r="BA68" s="220"/>
      <c r="BB68" s="220"/>
      <c r="BC68" s="220"/>
      <c r="BD68" s="220"/>
      <c r="BE68" s="220"/>
      <c r="BF68" s="183"/>
      <c r="BG68" s="188"/>
    </row>
    <row r="69" spans="1:59" ht="36" customHeight="1" x14ac:dyDescent="0.25">
      <c r="A69" s="386"/>
      <c r="B69" s="348" t="s">
        <v>522</v>
      </c>
      <c r="C69" s="348" t="s">
        <v>94</v>
      </c>
      <c r="D69" s="183" t="s">
        <v>22</v>
      </c>
      <c r="E69" s="183">
        <f>SUM(E71,E73,E75,E77,E79,E80)</f>
        <v>0</v>
      </c>
      <c r="F69" s="183">
        <f t="shared" ref="F69:U69" si="13">SUM(F71,F73,F75,F77,F79,F80)</f>
        <v>4</v>
      </c>
      <c r="G69" s="183">
        <f t="shared" si="13"/>
        <v>4</v>
      </c>
      <c r="H69" s="183">
        <f t="shared" si="13"/>
        <v>4</v>
      </c>
      <c r="I69" s="183">
        <f t="shared" si="13"/>
        <v>4</v>
      </c>
      <c r="J69" s="183">
        <f t="shared" si="13"/>
        <v>4</v>
      </c>
      <c r="K69" s="183">
        <f t="shared" si="13"/>
        <v>4</v>
      </c>
      <c r="L69" s="183">
        <f t="shared" si="13"/>
        <v>4</v>
      </c>
      <c r="M69" s="183">
        <f t="shared" si="13"/>
        <v>4</v>
      </c>
      <c r="N69" s="183">
        <f t="shared" si="13"/>
        <v>4</v>
      </c>
      <c r="O69" s="183">
        <f t="shared" si="13"/>
        <v>4</v>
      </c>
      <c r="P69" s="183">
        <f t="shared" si="13"/>
        <v>4</v>
      </c>
      <c r="Q69" s="183">
        <f t="shared" si="13"/>
        <v>4</v>
      </c>
      <c r="R69" s="183">
        <f t="shared" si="13"/>
        <v>4</v>
      </c>
      <c r="S69" s="183">
        <f t="shared" si="13"/>
        <v>4</v>
      </c>
      <c r="T69" s="183">
        <f t="shared" si="13"/>
        <v>4</v>
      </c>
      <c r="U69" s="183">
        <f t="shared" si="13"/>
        <v>4</v>
      </c>
      <c r="V69" s="182">
        <f t="shared" si="2"/>
        <v>64</v>
      </c>
      <c r="W69" s="172" t="s">
        <v>23</v>
      </c>
      <c r="X69" s="172" t="s">
        <v>23</v>
      </c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3"/>
      <c r="AK69" s="183"/>
      <c r="AL69" s="183"/>
      <c r="AM69" s="183"/>
      <c r="AN69" s="183"/>
      <c r="AO69" s="183"/>
      <c r="AP69" s="183"/>
      <c r="AQ69" s="183"/>
      <c r="AR69" s="183"/>
      <c r="AS69" s="183"/>
      <c r="AT69" s="183"/>
      <c r="AU69" s="183"/>
      <c r="AV69" s="183"/>
      <c r="AW69" s="183"/>
      <c r="AX69" s="183"/>
      <c r="AY69" s="183"/>
      <c r="AZ69" s="183"/>
      <c r="BA69" s="183"/>
      <c r="BB69" s="183"/>
      <c r="BC69" s="183"/>
      <c r="BD69" s="183"/>
      <c r="BE69" s="183"/>
      <c r="BF69" s="183"/>
      <c r="BG69" s="188"/>
    </row>
    <row r="70" spans="1:59" ht="27" customHeight="1" x14ac:dyDescent="0.25">
      <c r="A70" s="386"/>
      <c r="B70" s="348"/>
      <c r="C70" s="348"/>
      <c r="D70" s="183" t="s">
        <v>24</v>
      </c>
      <c r="E70" s="183">
        <f>SUM(E72,E74,E76,E78)</f>
        <v>0</v>
      </c>
      <c r="F70" s="183">
        <f t="shared" ref="F70:U70" si="14">SUM(F72,F74,F76,F78)</f>
        <v>0</v>
      </c>
      <c r="G70" s="183">
        <f t="shared" si="14"/>
        <v>0</v>
      </c>
      <c r="H70" s="183">
        <f t="shared" si="14"/>
        <v>0</v>
      </c>
      <c r="I70" s="183">
        <f t="shared" si="14"/>
        <v>0</v>
      </c>
      <c r="J70" s="183">
        <f t="shared" si="14"/>
        <v>0</v>
      </c>
      <c r="K70" s="183">
        <f t="shared" si="14"/>
        <v>0</v>
      </c>
      <c r="L70" s="183">
        <f t="shared" si="14"/>
        <v>0</v>
      </c>
      <c r="M70" s="183">
        <f t="shared" si="14"/>
        <v>0</v>
      </c>
      <c r="N70" s="183">
        <f t="shared" si="14"/>
        <v>0</v>
      </c>
      <c r="O70" s="183">
        <f t="shared" si="14"/>
        <v>0</v>
      </c>
      <c r="P70" s="183">
        <f t="shared" si="14"/>
        <v>0</v>
      </c>
      <c r="Q70" s="183">
        <f t="shared" si="14"/>
        <v>0</v>
      </c>
      <c r="R70" s="183">
        <f t="shared" si="14"/>
        <v>0</v>
      </c>
      <c r="S70" s="183">
        <f t="shared" si="14"/>
        <v>0</v>
      </c>
      <c r="T70" s="183">
        <f t="shared" si="14"/>
        <v>0</v>
      </c>
      <c r="U70" s="183">
        <f t="shared" si="14"/>
        <v>0</v>
      </c>
      <c r="V70" s="182">
        <f t="shared" si="2"/>
        <v>0</v>
      </c>
      <c r="W70" s="172" t="s">
        <v>23</v>
      </c>
      <c r="X70" s="172" t="s">
        <v>23</v>
      </c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3"/>
      <c r="AK70" s="183"/>
      <c r="AL70" s="183"/>
      <c r="AM70" s="183"/>
      <c r="AN70" s="183"/>
      <c r="AO70" s="183"/>
      <c r="AP70" s="183"/>
      <c r="AQ70" s="183"/>
      <c r="AR70" s="183"/>
      <c r="AS70" s="183"/>
      <c r="AT70" s="183"/>
      <c r="AU70" s="183"/>
      <c r="AV70" s="183"/>
      <c r="AW70" s="183"/>
      <c r="AX70" s="183"/>
      <c r="AY70" s="183"/>
      <c r="AZ70" s="183"/>
      <c r="BA70" s="183"/>
      <c r="BB70" s="183"/>
      <c r="BC70" s="183"/>
      <c r="BD70" s="183"/>
      <c r="BE70" s="183"/>
      <c r="BF70" s="183"/>
      <c r="BG70" s="188"/>
    </row>
    <row r="71" spans="1:59" ht="36" customHeight="1" x14ac:dyDescent="0.25">
      <c r="A71" s="386"/>
      <c r="B71" s="356" t="s">
        <v>156</v>
      </c>
      <c r="C71" s="356" t="s">
        <v>427</v>
      </c>
      <c r="D71" s="169" t="s">
        <v>22</v>
      </c>
      <c r="E71" s="78">
        <f>SUM(E73,E75,E77,E79,E81,E82)</f>
        <v>0</v>
      </c>
      <c r="F71" s="78">
        <f t="shared" ref="F71:U71" si="15">SUM(F73,F75,F77,F79,F81,F82)</f>
        <v>2</v>
      </c>
      <c r="G71" s="78">
        <f t="shared" si="15"/>
        <v>2</v>
      </c>
      <c r="H71" s="78">
        <f t="shared" si="15"/>
        <v>2</v>
      </c>
      <c r="I71" s="78">
        <f t="shared" si="15"/>
        <v>2</v>
      </c>
      <c r="J71" s="78">
        <f t="shared" si="15"/>
        <v>2</v>
      </c>
      <c r="K71" s="78">
        <f t="shared" si="15"/>
        <v>2</v>
      </c>
      <c r="L71" s="78">
        <f t="shared" si="15"/>
        <v>2</v>
      </c>
      <c r="M71" s="78">
        <f t="shared" si="15"/>
        <v>2</v>
      </c>
      <c r="N71" s="78">
        <f t="shared" si="15"/>
        <v>2</v>
      </c>
      <c r="O71" s="78">
        <f t="shared" si="15"/>
        <v>2</v>
      </c>
      <c r="P71" s="78">
        <f t="shared" si="15"/>
        <v>2</v>
      </c>
      <c r="Q71" s="78">
        <f t="shared" si="15"/>
        <v>2</v>
      </c>
      <c r="R71" s="78">
        <f t="shared" si="15"/>
        <v>2</v>
      </c>
      <c r="S71" s="78">
        <f t="shared" si="15"/>
        <v>2</v>
      </c>
      <c r="T71" s="78">
        <f t="shared" si="15"/>
        <v>2</v>
      </c>
      <c r="U71" s="78">
        <f t="shared" si="15"/>
        <v>2</v>
      </c>
      <c r="V71" s="182">
        <f t="shared" si="2"/>
        <v>32</v>
      </c>
      <c r="W71" s="172" t="s">
        <v>23</v>
      </c>
      <c r="X71" s="172" t="s">
        <v>23</v>
      </c>
      <c r="Y71" s="78">
        <f>SUM(Y73,Y75,Y77,Y79,Y81)</f>
        <v>6</v>
      </c>
      <c r="Z71" s="195">
        <f t="shared" ref="Z71:BE71" si="16">SUM(Z73,Z75,Z77,Z79,Z81)</f>
        <v>2</v>
      </c>
      <c r="AA71" s="195">
        <f t="shared" si="16"/>
        <v>4</v>
      </c>
      <c r="AB71" s="195">
        <f t="shared" si="16"/>
        <v>0</v>
      </c>
      <c r="AC71" s="195">
        <f t="shared" si="16"/>
        <v>6</v>
      </c>
      <c r="AD71" s="195">
        <f t="shared" si="16"/>
        <v>2</v>
      </c>
      <c r="AE71" s="195">
        <f t="shared" si="16"/>
        <v>6</v>
      </c>
      <c r="AF71" s="195">
        <f t="shared" si="16"/>
        <v>4</v>
      </c>
      <c r="AG71" s="195">
        <f t="shared" si="16"/>
        <v>6</v>
      </c>
      <c r="AH71" s="195">
        <f t="shared" si="16"/>
        <v>6</v>
      </c>
      <c r="AI71" s="195">
        <f t="shared" si="16"/>
        <v>6</v>
      </c>
      <c r="AJ71" s="195">
        <f t="shared" si="16"/>
        <v>6</v>
      </c>
      <c r="AK71" s="195">
        <f t="shared" si="16"/>
        <v>6</v>
      </c>
      <c r="AL71" s="195">
        <f t="shared" si="16"/>
        <v>6</v>
      </c>
      <c r="AM71" s="195">
        <f t="shared" si="16"/>
        <v>4</v>
      </c>
      <c r="AN71" s="195">
        <f t="shared" si="16"/>
        <v>6</v>
      </c>
      <c r="AO71" s="195">
        <f t="shared" si="16"/>
        <v>4</v>
      </c>
      <c r="AP71" s="195">
        <f t="shared" si="16"/>
        <v>4</v>
      </c>
      <c r="AQ71" s="195">
        <f t="shared" si="16"/>
        <v>6</v>
      </c>
      <c r="AR71" s="195">
        <f t="shared" si="16"/>
        <v>6</v>
      </c>
      <c r="AS71" s="195">
        <f t="shared" si="16"/>
        <v>36</v>
      </c>
      <c r="AT71" s="195">
        <f t="shared" si="16"/>
        <v>36</v>
      </c>
      <c r="AU71" s="207">
        <f t="shared" si="16"/>
        <v>0</v>
      </c>
      <c r="AV71" s="207">
        <f t="shared" si="16"/>
        <v>0</v>
      </c>
      <c r="AW71" s="207">
        <f t="shared" si="16"/>
        <v>0</v>
      </c>
      <c r="AX71" s="195">
        <f t="shared" si="16"/>
        <v>0</v>
      </c>
      <c r="AY71" s="195">
        <f t="shared" si="16"/>
        <v>0</v>
      </c>
      <c r="AZ71" s="195">
        <f t="shared" si="16"/>
        <v>0</v>
      </c>
      <c r="BA71" s="195">
        <f t="shared" si="16"/>
        <v>0</v>
      </c>
      <c r="BB71" s="195">
        <f t="shared" si="16"/>
        <v>0</v>
      </c>
      <c r="BC71" s="195">
        <f t="shared" si="16"/>
        <v>0</v>
      </c>
      <c r="BD71" s="195">
        <f t="shared" si="16"/>
        <v>0</v>
      </c>
      <c r="BE71" s="195">
        <f t="shared" si="16"/>
        <v>0</v>
      </c>
      <c r="BF71" s="183">
        <f t="shared" si="3"/>
        <v>168</v>
      </c>
      <c r="BG71" s="188">
        <f t="shared" si="4"/>
        <v>200</v>
      </c>
    </row>
    <row r="72" spans="1:59" ht="45" customHeight="1" x14ac:dyDescent="0.25">
      <c r="A72" s="386"/>
      <c r="B72" s="356"/>
      <c r="C72" s="356"/>
      <c r="D72" s="78" t="s">
        <v>24</v>
      </c>
      <c r="E72" s="78">
        <f>SUM(E74,E76,E78,E80)</f>
        <v>0</v>
      </c>
      <c r="F72" s="78">
        <f t="shared" ref="F72:U72" si="17">SUM(F74,F76,F78,F80)</f>
        <v>0</v>
      </c>
      <c r="G72" s="78">
        <f t="shared" si="17"/>
        <v>0</v>
      </c>
      <c r="H72" s="78">
        <f t="shared" si="17"/>
        <v>0</v>
      </c>
      <c r="I72" s="78">
        <f t="shared" si="17"/>
        <v>0</v>
      </c>
      <c r="J72" s="78">
        <f t="shared" si="17"/>
        <v>0</v>
      </c>
      <c r="K72" s="78">
        <f t="shared" si="17"/>
        <v>0</v>
      </c>
      <c r="L72" s="78">
        <f t="shared" si="17"/>
        <v>0</v>
      </c>
      <c r="M72" s="78">
        <f t="shared" si="17"/>
        <v>0</v>
      </c>
      <c r="N72" s="78">
        <f t="shared" si="17"/>
        <v>0</v>
      </c>
      <c r="O72" s="78">
        <f t="shared" si="17"/>
        <v>0</v>
      </c>
      <c r="P72" s="78">
        <f t="shared" si="17"/>
        <v>0</v>
      </c>
      <c r="Q72" s="78">
        <f t="shared" si="17"/>
        <v>0</v>
      </c>
      <c r="R72" s="78">
        <f t="shared" si="17"/>
        <v>0</v>
      </c>
      <c r="S72" s="78">
        <f t="shared" si="17"/>
        <v>0</v>
      </c>
      <c r="T72" s="78">
        <f t="shared" si="17"/>
        <v>0</v>
      </c>
      <c r="U72" s="78">
        <f t="shared" si="17"/>
        <v>0</v>
      </c>
      <c r="V72" s="182">
        <f t="shared" si="2"/>
        <v>0</v>
      </c>
      <c r="W72" s="172" t="s">
        <v>23</v>
      </c>
      <c r="X72" s="172" t="s">
        <v>23</v>
      </c>
      <c r="Y72" s="78">
        <f>SUM(Y74,Y76,Y78,Y80)</f>
        <v>0</v>
      </c>
      <c r="Z72" s="78">
        <f t="shared" ref="Z72:BE72" si="18">SUM(Z74,Z76,Z78,Z80)</f>
        <v>0</v>
      </c>
      <c r="AA72" s="78">
        <f t="shared" si="18"/>
        <v>0</v>
      </c>
      <c r="AB72" s="78">
        <f t="shared" si="18"/>
        <v>0</v>
      </c>
      <c r="AC72" s="78">
        <f t="shared" si="18"/>
        <v>0</v>
      </c>
      <c r="AD72" s="78">
        <f t="shared" si="18"/>
        <v>0</v>
      </c>
      <c r="AE72" s="78">
        <f t="shared" si="18"/>
        <v>0</v>
      </c>
      <c r="AF72" s="78">
        <f t="shared" si="18"/>
        <v>0</v>
      </c>
      <c r="AG72" s="78">
        <f t="shared" si="18"/>
        <v>0</v>
      </c>
      <c r="AH72" s="78">
        <f t="shared" si="18"/>
        <v>0</v>
      </c>
      <c r="AI72" s="78">
        <f t="shared" si="18"/>
        <v>0</v>
      </c>
      <c r="AJ72" s="78">
        <f t="shared" si="18"/>
        <v>0</v>
      </c>
      <c r="AK72" s="78">
        <f t="shared" si="18"/>
        <v>0</v>
      </c>
      <c r="AL72" s="78">
        <f t="shared" si="18"/>
        <v>0</v>
      </c>
      <c r="AM72" s="78">
        <f t="shared" si="18"/>
        <v>0</v>
      </c>
      <c r="AN72" s="78">
        <f t="shared" si="18"/>
        <v>0</v>
      </c>
      <c r="AO72" s="78">
        <f t="shared" si="18"/>
        <v>0</v>
      </c>
      <c r="AP72" s="78">
        <f t="shared" si="18"/>
        <v>0</v>
      </c>
      <c r="AQ72" s="78">
        <f t="shared" si="18"/>
        <v>0</v>
      </c>
      <c r="AR72" s="78">
        <f t="shared" si="18"/>
        <v>0</v>
      </c>
      <c r="AS72" s="78">
        <f t="shared" si="18"/>
        <v>0</v>
      </c>
      <c r="AT72" s="78">
        <f t="shared" si="18"/>
        <v>0</v>
      </c>
      <c r="AU72" s="207">
        <f t="shared" si="18"/>
        <v>0</v>
      </c>
      <c r="AV72" s="207">
        <f t="shared" si="18"/>
        <v>0</v>
      </c>
      <c r="AW72" s="78">
        <f t="shared" si="18"/>
        <v>0</v>
      </c>
      <c r="AX72" s="78">
        <f t="shared" si="18"/>
        <v>0</v>
      </c>
      <c r="AY72" s="78">
        <f t="shared" si="18"/>
        <v>0</v>
      </c>
      <c r="AZ72" s="78">
        <f t="shared" si="18"/>
        <v>0</v>
      </c>
      <c r="BA72" s="78">
        <f t="shared" si="18"/>
        <v>0</v>
      </c>
      <c r="BB72" s="78">
        <f t="shared" si="18"/>
        <v>0</v>
      </c>
      <c r="BC72" s="78">
        <f t="shared" si="18"/>
        <v>0</v>
      </c>
      <c r="BD72" s="78">
        <f t="shared" si="18"/>
        <v>0</v>
      </c>
      <c r="BE72" s="78">
        <f t="shared" si="18"/>
        <v>0</v>
      </c>
      <c r="BF72" s="183">
        <f t="shared" si="3"/>
        <v>0</v>
      </c>
      <c r="BG72" s="188">
        <f t="shared" si="4"/>
        <v>0</v>
      </c>
    </row>
    <row r="73" spans="1:59" ht="31.5" customHeight="1" x14ac:dyDescent="0.25">
      <c r="A73" s="386"/>
      <c r="B73" s="350" t="s">
        <v>428</v>
      </c>
      <c r="C73" s="351" t="s">
        <v>450</v>
      </c>
      <c r="D73" s="217" t="s">
        <v>22</v>
      </c>
      <c r="E73" s="166"/>
      <c r="F73" s="166">
        <v>2</v>
      </c>
      <c r="G73" s="199">
        <v>2</v>
      </c>
      <c r="H73" s="199">
        <v>2</v>
      </c>
      <c r="I73" s="199">
        <v>2</v>
      </c>
      <c r="J73" s="199">
        <v>2</v>
      </c>
      <c r="K73" s="199">
        <v>2</v>
      </c>
      <c r="L73" s="199">
        <v>2</v>
      </c>
      <c r="M73" s="199">
        <v>2</v>
      </c>
      <c r="N73" s="199">
        <v>2</v>
      </c>
      <c r="O73" s="199">
        <v>2</v>
      </c>
      <c r="P73" s="199">
        <v>2</v>
      </c>
      <c r="Q73" s="199">
        <v>2</v>
      </c>
      <c r="R73" s="199">
        <v>2</v>
      </c>
      <c r="S73" s="199">
        <v>2</v>
      </c>
      <c r="T73" s="199">
        <v>2</v>
      </c>
      <c r="U73" s="199">
        <v>2</v>
      </c>
      <c r="V73" s="182">
        <f t="shared" si="2"/>
        <v>32</v>
      </c>
      <c r="W73" s="172" t="s">
        <v>23</v>
      </c>
      <c r="X73" s="172" t="s">
        <v>23</v>
      </c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  <c r="AI73" s="166"/>
      <c r="AJ73" s="166"/>
      <c r="AK73" s="166"/>
      <c r="AL73" s="166"/>
      <c r="AM73" s="166"/>
      <c r="AN73" s="166"/>
      <c r="AO73" s="166"/>
      <c r="AP73" s="166"/>
      <c r="AQ73" s="166"/>
      <c r="AR73" s="166"/>
      <c r="AS73" s="166"/>
      <c r="AT73" s="166"/>
      <c r="AU73" s="166"/>
      <c r="AV73" s="165"/>
      <c r="AW73" s="165"/>
      <c r="AX73" s="165"/>
      <c r="AY73" s="165"/>
      <c r="AZ73" s="165"/>
      <c r="BA73" s="165"/>
      <c r="BB73" s="165"/>
      <c r="BC73" s="165"/>
      <c r="BD73" s="165"/>
      <c r="BE73" s="165"/>
      <c r="BF73" s="183">
        <f t="shared" si="3"/>
        <v>0</v>
      </c>
      <c r="BG73" s="188">
        <f t="shared" si="4"/>
        <v>32</v>
      </c>
    </row>
    <row r="74" spans="1:59" ht="28.5" customHeight="1" x14ac:dyDescent="0.25">
      <c r="A74" s="386"/>
      <c r="B74" s="350"/>
      <c r="C74" s="352"/>
      <c r="D74" s="10" t="s">
        <v>24</v>
      </c>
      <c r="E74" s="67"/>
      <c r="F74" s="7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182">
        <f t="shared" ref="V74:V102" si="19">SUM(E74:U74)</f>
        <v>0</v>
      </c>
      <c r="W74" s="172" t="s">
        <v>23</v>
      </c>
      <c r="X74" s="172" t="s">
        <v>23</v>
      </c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183">
        <f t="shared" ref="BF74:BF103" si="20">SUM(Y74:BE74)</f>
        <v>0</v>
      </c>
      <c r="BG74" s="188">
        <f t="shared" ref="BG74:BG103" si="21">SUM(V74,BF74)</f>
        <v>0</v>
      </c>
    </row>
    <row r="75" spans="1:59" ht="26.4" x14ac:dyDescent="0.25">
      <c r="A75" s="386"/>
      <c r="B75" s="350" t="s">
        <v>429</v>
      </c>
      <c r="C75" s="351" t="s">
        <v>453</v>
      </c>
      <c r="D75" s="165" t="s">
        <v>22</v>
      </c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82">
        <f t="shared" si="19"/>
        <v>0</v>
      </c>
      <c r="W75" s="172" t="s">
        <v>23</v>
      </c>
      <c r="X75" s="172" t="s">
        <v>23</v>
      </c>
      <c r="Y75" s="166">
        <v>2</v>
      </c>
      <c r="Z75" s="206">
        <v>2</v>
      </c>
      <c r="AA75" s="206"/>
      <c r="AB75" s="206"/>
      <c r="AC75" s="206">
        <v>2</v>
      </c>
      <c r="AD75" s="206"/>
      <c r="AE75" s="206">
        <v>2</v>
      </c>
      <c r="AF75" s="206">
        <v>2</v>
      </c>
      <c r="AG75" s="206">
        <v>2</v>
      </c>
      <c r="AH75" s="206">
        <v>2</v>
      </c>
      <c r="AI75" s="206">
        <v>2</v>
      </c>
      <c r="AJ75" s="206">
        <v>2</v>
      </c>
      <c r="AK75" s="206">
        <v>2</v>
      </c>
      <c r="AL75" s="206">
        <v>2</v>
      </c>
      <c r="AM75" s="206">
        <v>2</v>
      </c>
      <c r="AN75" s="206">
        <v>2</v>
      </c>
      <c r="AO75" s="206">
        <v>2</v>
      </c>
      <c r="AP75" s="206"/>
      <c r="AQ75" s="206">
        <v>2</v>
      </c>
      <c r="AR75" s="206">
        <v>2</v>
      </c>
      <c r="AS75" s="166"/>
      <c r="AT75" s="166"/>
      <c r="AU75" s="166"/>
      <c r="AV75" s="166"/>
      <c r="AW75" s="166"/>
      <c r="AX75" s="166"/>
      <c r="AY75" s="166"/>
      <c r="AZ75" s="166"/>
      <c r="BA75" s="166"/>
      <c r="BB75" s="166"/>
      <c r="BC75" s="166"/>
      <c r="BD75" s="166"/>
      <c r="BE75" s="166"/>
      <c r="BF75" s="183">
        <f t="shared" si="20"/>
        <v>32</v>
      </c>
      <c r="BG75" s="188">
        <f t="shared" si="21"/>
        <v>32</v>
      </c>
    </row>
    <row r="76" spans="1:59" ht="18.75" customHeight="1" x14ac:dyDescent="0.25">
      <c r="A76" s="386"/>
      <c r="B76" s="350"/>
      <c r="C76" s="352"/>
      <c r="D76" s="10" t="s">
        <v>24</v>
      </c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182">
        <f t="shared" si="19"/>
        <v>0</v>
      </c>
      <c r="W76" s="172" t="s">
        <v>23</v>
      </c>
      <c r="X76" s="172" t="s">
        <v>23</v>
      </c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183">
        <f t="shared" si="20"/>
        <v>0</v>
      </c>
      <c r="BG76" s="188">
        <f t="shared" si="21"/>
        <v>0</v>
      </c>
    </row>
    <row r="77" spans="1:59" ht="26.4" x14ac:dyDescent="0.25">
      <c r="A77" s="386"/>
      <c r="B77" s="350" t="s">
        <v>430</v>
      </c>
      <c r="C77" s="351" t="s">
        <v>451</v>
      </c>
      <c r="D77" s="165" t="s">
        <v>22</v>
      </c>
      <c r="E77" s="165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82">
        <f t="shared" si="19"/>
        <v>0</v>
      </c>
      <c r="W77" s="172" t="s">
        <v>23</v>
      </c>
      <c r="X77" s="172" t="s">
        <v>23</v>
      </c>
      <c r="Y77" s="206">
        <v>2</v>
      </c>
      <c r="Z77" s="206"/>
      <c r="AA77" s="206">
        <v>2</v>
      </c>
      <c r="AB77" s="206"/>
      <c r="AC77" s="206">
        <v>2</v>
      </c>
      <c r="AD77" s="206"/>
      <c r="AE77" s="206">
        <v>2</v>
      </c>
      <c r="AF77" s="206"/>
      <c r="AG77" s="206">
        <v>2</v>
      </c>
      <c r="AH77" s="206">
        <v>2</v>
      </c>
      <c r="AI77" s="206">
        <v>2</v>
      </c>
      <c r="AJ77" s="206">
        <v>2</v>
      </c>
      <c r="AK77" s="206">
        <v>2</v>
      </c>
      <c r="AL77" s="206">
        <v>2</v>
      </c>
      <c r="AM77" s="206">
        <v>2</v>
      </c>
      <c r="AN77" s="206">
        <v>2</v>
      </c>
      <c r="AO77" s="206">
        <v>2</v>
      </c>
      <c r="AP77" s="206">
        <v>2</v>
      </c>
      <c r="AQ77" s="206">
        <v>2</v>
      </c>
      <c r="AR77" s="206">
        <v>2</v>
      </c>
      <c r="AS77" s="165"/>
      <c r="AT77" s="165"/>
      <c r="AU77" s="165"/>
      <c r="AV77" s="165"/>
      <c r="AW77" s="165"/>
      <c r="AX77" s="165"/>
      <c r="AY77" s="165"/>
      <c r="AZ77" s="165"/>
      <c r="BA77" s="165"/>
      <c r="BB77" s="165"/>
      <c r="BC77" s="165"/>
      <c r="BD77" s="165"/>
      <c r="BE77" s="165"/>
      <c r="BF77" s="183">
        <f t="shared" si="20"/>
        <v>32</v>
      </c>
      <c r="BG77" s="188">
        <f t="shared" si="21"/>
        <v>32</v>
      </c>
    </row>
    <row r="78" spans="1:59" ht="13.5" customHeight="1" x14ac:dyDescent="0.25">
      <c r="A78" s="386"/>
      <c r="B78" s="350"/>
      <c r="C78" s="352"/>
      <c r="D78" s="10" t="s">
        <v>24</v>
      </c>
      <c r="E78" s="67"/>
      <c r="F78" s="7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182">
        <f t="shared" si="19"/>
        <v>0</v>
      </c>
      <c r="W78" s="172" t="s">
        <v>23</v>
      </c>
      <c r="X78" s="172" t="s">
        <v>23</v>
      </c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183">
        <f t="shared" si="20"/>
        <v>0</v>
      </c>
      <c r="BG78" s="188">
        <f t="shared" si="21"/>
        <v>0</v>
      </c>
    </row>
    <row r="79" spans="1:59" ht="26.4" x14ac:dyDescent="0.25">
      <c r="A79" s="386"/>
      <c r="B79" s="350" t="s">
        <v>431</v>
      </c>
      <c r="C79" s="351" t="s">
        <v>452</v>
      </c>
      <c r="D79" s="165" t="s">
        <v>22</v>
      </c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82">
        <f t="shared" si="19"/>
        <v>0</v>
      </c>
      <c r="W79" s="172" t="s">
        <v>23</v>
      </c>
      <c r="X79" s="172" t="s">
        <v>23</v>
      </c>
      <c r="Y79" s="166">
        <v>2</v>
      </c>
      <c r="Z79" s="166"/>
      <c r="AA79" s="166">
        <v>2</v>
      </c>
      <c r="AB79" s="166"/>
      <c r="AC79" s="166">
        <v>2</v>
      </c>
      <c r="AD79" s="166">
        <v>2</v>
      </c>
      <c r="AE79" s="166">
        <v>2</v>
      </c>
      <c r="AF79" s="166">
        <v>2</v>
      </c>
      <c r="AG79" s="166">
        <v>2</v>
      </c>
      <c r="AH79" s="166">
        <v>2</v>
      </c>
      <c r="AI79" s="166">
        <v>2</v>
      </c>
      <c r="AJ79" s="166">
        <v>2</v>
      </c>
      <c r="AK79" s="166">
        <v>2</v>
      </c>
      <c r="AL79" s="166">
        <v>2</v>
      </c>
      <c r="AM79" s="166"/>
      <c r="AN79" s="166">
        <v>2</v>
      </c>
      <c r="AO79" s="166"/>
      <c r="AP79" s="166">
        <v>2</v>
      </c>
      <c r="AQ79" s="166">
        <v>2</v>
      </c>
      <c r="AR79" s="166">
        <v>2</v>
      </c>
      <c r="AS79" s="166"/>
      <c r="AT79" s="166"/>
      <c r="AU79" s="166"/>
      <c r="AV79" s="166"/>
      <c r="AW79" s="166"/>
      <c r="AX79" s="166"/>
      <c r="AY79" s="166"/>
      <c r="AZ79" s="166"/>
      <c r="BA79" s="166"/>
      <c r="BB79" s="166"/>
      <c r="BC79" s="166"/>
      <c r="BD79" s="166"/>
      <c r="BE79" s="166"/>
      <c r="BF79" s="183">
        <f t="shared" si="20"/>
        <v>32</v>
      </c>
      <c r="BG79" s="188">
        <f t="shared" si="21"/>
        <v>32</v>
      </c>
    </row>
    <row r="80" spans="1:59" x14ac:dyDescent="0.25">
      <c r="A80" s="386"/>
      <c r="B80" s="350"/>
      <c r="C80" s="352"/>
      <c r="D80" s="10" t="s">
        <v>24</v>
      </c>
      <c r="E80" s="67"/>
      <c r="F80" s="7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182">
        <f t="shared" si="19"/>
        <v>0</v>
      </c>
      <c r="W80" s="172" t="s">
        <v>23</v>
      </c>
      <c r="X80" s="172" t="s">
        <v>23</v>
      </c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10"/>
      <c r="AX80" s="10"/>
      <c r="AY80" s="10"/>
      <c r="AZ80" s="10"/>
      <c r="BA80" s="10"/>
      <c r="BB80" s="10"/>
      <c r="BC80" s="10"/>
      <c r="BD80" s="10"/>
      <c r="BE80" s="10"/>
      <c r="BF80" s="183">
        <f t="shared" si="20"/>
        <v>0</v>
      </c>
      <c r="BG80" s="188">
        <f t="shared" si="21"/>
        <v>0</v>
      </c>
    </row>
    <row r="81" spans="1:59" ht="21" customHeight="1" x14ac:dyDescent="0.25">
      <c r="A81" s="386"/>
      <c r="B81" s="79" t="s">
        <v>159</v>
      </c>
      <c r="C81" s="79" t="s">
        <v>47</v>
      </c>
      <c r="D81" s="79" t="s">
        <v>160</v>
      </c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182">
        <f t="shared" si="19"/>
        <v>0</v>
      </c>
      <c r="W81" s="172" t="s">
        <v>23</v>
      </c>
      <c r="X81" s="172" t="s">
        <v>23</v>
      </c>
      <c r="Y81" s="192"/>
      <c r="Z81" s="192"/>
      <c r="AA81" s="192"/>
      <c r="AB81" s="192"/>
      <c r="AC81" s="192"/>
      <c r="AD81" s="192"/>
      <c r="AE81" s="192"/>
      <c r="AF81" s="192"/>
      <c r="AG81" s="192"/>
      <c r="AH81" s="192"/>
      <c r="AI81" s="192"/>
      <c r="AJ81" s="192"/>
      <c r="AK81" s="192"/>
      <c r="AL81" s="192"/>
      <c r="AM81" s="192"/>
      <c r="AN81" s="192"/>
      <c r="AO81" s="192"/>
      <c r="AP81" s="192"/>
      <c r="AQ81" s="192"/>
      <c r="AR81" s="192"/>
      <c r="AS81" s="192">
        <v>36</v>
      </c>
      <c r="AT81" s="192">
        <v>36</v>
      </c>
      <c r="AU81" s="192"/>
      <c r="AV81" s="192"/>
      <c r="AW81" s="192"/>
      <c r="AX81" s="192"/>
      <c r="AY81" s="192"/>
      <c r="AZ81" s="192"/>
      <c r="BA81" s="192"/>
      <c r="BB81" s="192"/>
      <c r="BC81" s="192"/>
      <c r="BD81" s="192"/>
      <c r="BE81" s="192"/>
      <c r="BF81" s="183">
        <f t="shared" si="20"/>
        <v>72</v>
      </c>
      <c r="BG81" s="188">
        <f t="shared" si="21"/>
        <v>72</v>
      </c>
    </row>
    <row r="82" spans="1:59" x14ac:dyDescent="0.25">
      <c r="A82" s="386"/>
      <c r="B82" s="79" t="s">
        <v>161</v>
      </c>
      <c r="C82" s="79" t="s">
        <v>50</v>
      </c>
      <c r="D82" s="79" t="s">
        <v>162</v>
      </c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182">
        <f t="shared" si="19"/>
        <v>0</v>
      </c>
      <c r="W82" s="172" t="s">
        <v>23</v>
      </c>
      <c r="X82" s="172" t="s">
        <v>23</v>
      </c>
      <c r="Y82" s="192"/>
      <c r="Z82" s="192"/>
      <c r="AA82" s="192"/>
      <c r="AB82" s="192"/>
      <c r="AC82" s="192"/>
      <c r="AD82" s="192"/>
      <c r="AE82" s="192"/>
      <c r="AF82" s="192"/>
      <c r="AG82" s="192"/>
      <c r="AH82" s="192"/>
      <c r="AI82" s="192"/>
      <c r="AJ82" s="192"/>
      <c r="AK82" s="192"/>
      <c r="AL82" s="192"/>
      <c r="AM82" s="192"/>
      <c r="AN82" s="192"/>
      <c r="AO82" s="192"/>
      <c r="AP82" s="192"/>
      <c r="AQ82" s="192"/>
      <c r="AR82" s="192"/>
      <c r="AS82" s="192"/>
      <c r="AT82" s="192"/>
      <c r="AU82" s="192"/>
      <c r="AV82" s="192"/>
      <c r="AW82" s="192"/>
      <c r="AX82" s="192"/>
      <c r="AY82" s="192"/>
      <c r="AZ82" s="192"/>
      <c r="BA82" s="192"/>
      <c r="BB82" s="192"/>
      <c r="BC82" s="192"/>
      <c r="BD82" s="192"/>
      <c r="BE82" s="192"/>
      <c r="BF82" s="183">
        <f t="shared" si="20"/>
        <v>0</v>
      </c>
      <c r="BG82" s="188">
        <f t="shared" si="21"/>
        <v>0</v>
      </c>
    </row>
    <row r="83" spans="1:59" ht="26.4" x14ac:dyDescent="0.25">
      <c r="A83" s="386"/>
      <c r="B83" s="356" t="s">
        <v>45</v>
      </c>
      <c r="C83" s="356" t="s">
        <v>432</v>
      </c>
      <c r="D83" s="169" t="s">
        <v>22</v>
      </c>
      <c r="E83" s="78">
        <f>SUM(E85,E87,E88)</f>
        <v>0</v>
      </c>
      <c r="F83" s="78">
        <f t="shared" ref="F83:U83" si="22">SUM(F85,F87,F88)</f>
        <v>0</v>
      </c>
      <c r="G83" s="78">
        <f t="shared" si="22"/>
        <v>0</v>
      </c>
      <c r="H83" s="78">
        <f t="shared" si="22"/>
        <v>0</v>
      </c>
      <c r="I83" s="78">
        <f t="shared" si="22"/>
        <v>0</v>
      </c>
      <c r="J83" s="78">
        <f t="shared" si="22"/>
        <v>0</v>
      </c>
      <c r="K83" s="78">
        <f t="shared" si="22"/>
        <v>0</v>
      </c>
      <c r="L83" s="78">
        <f t="shared" si="22"/>
        <v>0</v>
      </c>
      <c r="M83" s="78">
        <f t="shared" si="22"/>
        <v>0</v>
      </c>
      <c r="N83" s="78">
        <f t="shared" si="22"/>
        <v>0</v>
      </c>
      <c r="O83" s="78">
        <f t="shared" si="22"/>
        <v>0</v>
      </c>
      <c r="P83" s="78">
        <f t="shared" si="22"/>
        <v>0</v>
      </c>
      <c r="Q83" s="78">
        <f t="shared" si="22"/>
        <v>0</v>
      </c>
      <c r="R83" s="78">
        <f t="shared" si="22"/>
        <v>0</v>
      </c>
      <c r="S83" s="78">
        <f t="shared" si="22"/>
        <v>0</v>
      </c>
      <c r="T83" s="78">
        <f t="shared" si="22"/>
        <v>0</v>
      </c>
      <c r="U83" s="78">
        <f t="shared" si="22"/>
        <v>0</v>
      </c>
      <c r="V83" s="182">
        <f t="shared" si="19"/>
        <v>0</v>
      </c>
      <c r="W83" s="172" t="s">
        <v>23</v>
      </c>
      <c r="X83" s="172" t="s">
        <v>23</v>
      </c>
      <c r="Y83" s="78">
        <f>SUM(Y85,Y87,Y88)</f>
        <v>0</v>
      </c>
      <c r="Z83" s="78">
        <f t="shared" ref="Z83:BE83" si="23">SUM(Z85,Z87,Z88)</f>
        <v>0</v>
      </c>
      <c r="AA83" s="78">
        <f t="shared" si="23"/>
        <v>0</v>
      </c>
      <c r="AB83" s="78">
        <f t="shared" si="23"/>
        <v>0</v>
      </c>
      <c r="AC83" s="78">
        <f t="shared" si="23"/>
        <v>0</v>
      </c>
      <c r="AD83" s="78">
        <f t="shared" si="23"/>
        <v>0</v>
      </c>
      <c r="AE83" s="78">
        <f t="shared" si="23"/>
        <v>0</v>
      </c>
      <c r="AF83" s="78">
        <f t="shared" si="23"/>
        <v>0</v>
      </c>
      <c r="AG83" s="78">
        <f t="shared" si="23"/>
        <v>0</v>
      </c>
      <c r="AH83" s="78">
        <f t="shared" si="23"/>
        <v>0</v>
      </c>
      <c r="AI83" s="78">
        <f t="shared" si="23"/>
        <v>0</v>
      </c>
      <c r="AJ83" s="78">
        <f t="shared" si="23"/>
        <v>0</v>
      </c>
      <c r="AK83" s="78">
        <f t="shared" si="23"/>
        <v>0</v>
      </c>
      <c r="AL83" s="78">
        <f t="shared" si="23"/>
        <v>0</v>
      </c>
      <c r="AM83" s="78">
        <f t="shared" si="23"/>
        <v>0</v>
      </c>
      <c r="AN83" s="78">
        <f t="shared" si="23"/>
        <v>0</v>
      </c>
      <c r="AO83" s="78">
        <f t="shared" si="23"/>
        <v>0</v>
      </c>
      <c r="AP83" s="78">
        <f t="shared" si="23"/>
        <v>0</v>
      </c>
      <c r="AQ83" s="78">
        <f t="shared" si="23"/>
        <v>0</v>
      </c>
      <c r="AR83" s="78">
        <f t="shared" si="23"/>
        <v>0</v>
      </c>
      <c r="AS83" s="78">
        <f t="shared" si="23"/>
        <v>0</v>
      </c>
      <c r="AT83" s="78">
        <f t="shared" si="23"/>
        <v>0</v>
      </c>
      <c r="AU83" s="207">
        <f t="shared" si="23"/>
        <v>0</v>
      </c>
      <c r="AV83" s="207">
        <f t="shared" si="23"/>
        <v>0</v>
      </c>
      <c r="AW83" s="78">
        <f t="shared" si="23"/>
        <v>0</v>
      </c>
      <c r="AX83" s="78">
        <f t="shared" si="23"/>
        <v>0</v>
      </c>
      <c r="AY83" s="78">
        <f t="shared" si="23"/>
        <v>0</v>
      </c>
      <c r="AZ83" s="78">
        <f t="shared" si="23"/>
        <v>0</v>
      </c>
      <c r="BA83" s="78">
        <f t="shared" si="23"/>
        <v>0</v>
      </c>
      <c r="BB83" s="78">
        <f t="shared" si="23"/>
        <v>0</v>
      </c>
      <c r="BC83" s="78">
        <f t="shared" si="23"/>
        <v>0</v>
      </c>
      <c r="BD83" s="78">
        <f t="shared" si="23"/>
        <v>0</v>
      </c>
      <c r="BE83" s="78">
        <f t="shared" si="23"/>
        <v>0</v>
      </c>
      <c r="BF83" s="183">
        <f t="shared" si="20"/>
        <v>0</v>
      </c>
      <c r="BG83" s="188">
        <f t="shared" si="21"/>
        <v>0</v>
      </c>
    </row>
    <row r="84" spans="1:59" ht="39.75" customHeight="1" x14ac:dyDescent="0.25">
      <c r="A84" s="386"/>
      <c r="B84" s="356"/>
      <c r="C84" s="356"/>
      <c r="D84" s="78" t="s">
        <v>24</v>
      </c>
      <c r="E84" s="78">
        <f>SUM(E86)</f>
        <v>0</v>
      </c>
      <c r="F84" s="78">
        <f t="shared" ref="F84:U84" si="24">SUM(F86)</f>
        <v>0</v>
      </c>
      <c r="G84" s="78">
        <f t="shared" si="24"/>
        <v>0</v>
      </c>
      <c r="H84" s="78">
        <f t="shared" si="24"/>
        <v>0</v>
      </c>
      <c r="I84" s="78">
        <f t="shared" si="24"/>
        <v>0</v>
      </c>
      <c r="J84" s="78">
        <f t="shared" si="24"/>
        <v>0</v>
      </c>
      <c r="K84" s="78">
        <f t="shared" si="24"/>
        <v>0</v>
      </c>
      <c r="L84" s="78">
        <f t="shared" si="24"/>
        <v>0</v>
      </c>
      <c r="M84" s="78">
        <f t="shared" si="24"/>
        <v>0</v>
      </c>
      <c r="N84" s="78">
        <f t="shared" si="24"/>
        <v>0</v>
      </c>
      <c r="O84" s="78">
        <f t="shared" si="24"/>
        <v>0</v>
      </c>
      <c r="P84" s="78">
        <f t="shared" si="24"/>
        <v>0</v>
      </c>
      <c r="Q84" s="78">
        <f t="shared" si="24"/>
        <v>0</v>
      </c>
      <c r="R84" s="78">
        <f t="shared" si="24"/>
        <v>0</v>
      </c>
      <c r="S84" s="78">
        <f t="shared" si="24"/>
        <v>0</v>
      </c>
      <c r="T84" s="78">
        <f t="shared" si="24"/>
        <v>0</v>
      </c>
      <c r="U84" s="78">
        <f t="shared" si="24"/>
        <v>0</v>
      </c>
      <c r="V84" s="182">
        <f t="shared" si="19"/>
        <v>0</v>
      </c>
      <c r="W84" s="172" t="s">
        <v>23</v>
      </c>
      <c r="X84" s="172" t="s">
        <v>23</v>
      </c>
      <c r="Y84" s="78">
        <f>SUM(Y86)</f>
        <v>0</v>
      </c>
      <c r="Z84" s="78">
        <f t="shared" ref="Z84:BE84" si="25">SUM(Z86)</f>
        <v>0</v>
      </c>
      <c r="AA84" s="78">
        <f t="shared" si="25"/>
        <v>0</v>
      </c>
      <c r="AB84" s="78">
        <f t="shared" si="25"/>
        <v>0</v>
      </c>
      <c r="AC84" s="78">
        <f t="shared" si="25"/>
        <v>0</v>
      </c>
      <c r="AD84" s="78">
        <f t="shared" si="25"/>
        <v>0</v>
      </c>
      <c r="AE84" s="78">
        <f t="shared" si="25"/>
        <v>0</v>
      </c>
      <c r="AF84" s="78">
        <f t="shared" si="25"/>
        <v>0</v>
      </c>
      <c r="AG84" s="78">
        <f t="shared" si="25"/>
        <v>0</v>
      </c>
      <c r="AH84" s="78">
        <f t="shared" si="25"/>
        <v>0</v>
      </c>
      <c r="AI84" s="78">
        <f t="shared" si="25"/>
        <v>0</v>
      </c>
      <c r="AJ84" s="78">
        <f t="shared" si="25"/>
        <v>0</v>
      </c>
      <c r="AK84" s="78">
        <f t="shared" si="25"/>
        <v>0</v>
      </c>
      <c r="AL84" s="78">
        <f t="shared" si="25"/>
        <v>0</v>
      </c>
      <c r="AM84" s="78">
        <f t="shared" si="25"/>
        <v>0</v>
      </c>
      <c r="AN84" s="78">
        <f t="shared" si="25"/>
        <v>0</v>
      </c>
      <c r="AO84" s="78">
        <f t="shared" si="25"/>
        <v>0</v>
      </c>
      <c r="AP84" s="78">
        <f t="shared" si="25"/>
        <v>0</v>
      </c>
      <c r="AQ84" s="78">
        <f t="shared" si="25"/>
        <v>0</v>
      </c>
      <c r="AR84" s="78">
        <f t="shared" si="25"/>
        <v>0</v>
      </c>
      <c r="AS84" s="78">
        <f t="shared" si="25"/>
        <v>0</v>
      </c>
      <c r="AT84" s="78">
        <f t="shared" si="25"/>
        <v>0</v>
      </c>
      <c r="AU84" s="207">
        <f t="shared" si="25"/>
        <v>0</v>
      </c>
      <c r="AV84" s="207">
        <f t="shared" si="25"/>
        <v>0</v>
      </c>
      <c r="AW84" s="207">
        <f t="shared" si="25"/>
        <v>0</v>
      </c>
      <c r="AX84" s="78">
        <f t="shared" si="25"/>
        <v>0</v>
      </c>
      <c r="AY84" s="78">
        <f t="shared" si="25"/>
        <v>0</v>
      </c>
      <c r="AZ84" s="78">
        <f t="shared" si="25"/>
        <v>0</v>
      </c>
      <c r="BA84" s="78">
        <f t="shared" si="25"/>
        <v>0</v>
      </c>
      <c r="BB84" s="78">
        <f t="shared" si="25"/>
        <v>0</v>
      </c>
      <c r="BC84" s="78">
        <f t="shared" si="25"/>
        <v>0</v>
      </c>
      <c r="BD84" s="78">
        <f t="shared" si="25"/>
        <v>0</v>
      </c>
      <c r="BE84" s="78">
        <f t="shared" si="25"/>
        <v>0</v>
      </c>
      <c r="BF84" s="183">
        <f t="shared" si="20"/>
        <v>0</v>
      </c>
      <c r="BG84" s="188">
        <f t="shared" si="21"/>
        <v>0</v>
      </c>
    </row>
    <row r="85" spans="1:59" ht="26.4" x14ac:dyDescent="0.25">
      <c r="A85" s="386"/>
      <c r="B85" s="350" t="s">
        <v>163</v>
      </c>
      <c r="C85" s="351" t="s">
        <v>454</v>
      </c>
      <c r="D85" s="165" t="s">
        <v>22</v>
      </c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82">
        <f t="shared" si="19"/>
        <v>0</v>
      </c>
      <c r="W85" s="172" t="s">
        <v>23</v>
      </c>
      <c r="X85" s="172" t="s">
        <v>23</v>
      </c>
      <c r="Y85" s="166"/>
      <c r="Z85" s="166"/>
      <c r="AA85" s="166"/>
      <c r="AB85" s="166"/>
      <c r="AC85" s="166"/>
      <c r="AD85" s="166"/>
      <c r="AE85" s="166"/>
      <c r="AF85" s="166"/>
      <c r="AG85" s="166"/>
      <c r="AH85" s="166"/>
      <c r="AI85" s="166"/>
      <c r="AJ85" s="166"/>
      <c r="AK85" s="166"/>
      <c r="AL85" s="166"/>
      <c r="AM85" s="166"/>
      <c r="AN85" s="166"/>
      <c r="AO85" s="166"/>
      <c r="AP85" s="166"/>
      <c r="AQ85" s="166"/>
      <c r="AR85" s="166"/>
      <c r="AS85" s="166"/>
      <c r="AT85" s="166"/>
      <c r="AU85" s="166"/>
      <c r="AV85" s="166"/>
      <c r="AW85" s="166"/>
      <c r="AX85" s="166"/>
      <c r="AY85" s="166"/>
      <c r="AZ85" s="166"/>
      <c r="BA85" s="166"/>
      <c r="BB85" s="166"/>
      <c r="BC85" s="166"/>
      <c r="BD85" s="166"/>
      <c r="BE85" s="166"/>
      <c r="BF85" s="183">
        <f t="shared" si="20"/>
        <v>0</v>
      </c>
      <c r="BG85" s="188">
        <f t="shared" si="21"/>
        <v>0</v>
      </c>
    </row>
    <row r="86" spans="1:59" ht="36.75" customHeight="1" x14ac:dyDescent="0.25">
      <c r="A86" s="386"/>
      <c r="B86" s="350"/>
      <c r="C86" s="352"/>
      <c r="D86" s="10" t="s">
        <v>24</v>
      </c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182">
        <f t="shared" si="19"/>
        <v>0</v>
      </c>
      <c r="W86" s="172" t="s">
        <v>23</v>
      </c>
      <c r="X86" s="172" t="s">
        <v>23</v>
      </c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183">
        <f t="shared" si="20"/>
        <v>0</v>
      </c>
      <c r="BG86" s="188">
        <f t="shared" si="21"/>
        <v>0</v>
      </c>
    </row>
    <row r="87" spans="1:59" ht="15" customHeight="1" x14ac:dyDescent="0.25">
      <c r="A87" s="386"/>
      <c r="B87" s="79" t="s">
        <v>46</v>
      </c>
      <c r="C87" s="79" t="s">
        <v>47</v>
      </c>
      <c r="D87" s="79" t="s">
        <v>48</v>
      </c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182">
        <f t="shared" si="19"/>
        <v>0</v>
      </c>
      <c r="W87" s="172" t="s">
        <v>23</v>
      </c>
      <c r="X87" s="172" t="s">
        <v>23</v>
      </c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79"/>
      <c r="BA87" s="79"/>
      <c r="BB87" s="79"/>
      <c r="BC87" s="79"/>
      <c r="BD87" s="79"/>
      <c r="BE87" s="79"/>
      <c r="BF87" s="183">
        <f t="shared" si="20"/>
        <v>0</v>
      </c>
      <c r="BG87" s="188">
        <f t="shared" si="21"/>
        <v>0</v>
      </c>
    </row>
    <row r="88" spans="1:59" ht="31.5" customHeight="1" x14ac:dyDescent="0.25">
      <c r="A88" s="386"/>
      <c r="B88" s="79" t="s">
        <v>49</v>
      </c>
      <c r="C88" s="79" t="s">
        <v>50</v>
      </c>
      <c r="D88" s="79" t="s">
        <v>51</v>
      </c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182">
        <f t="shared" si="19"/>
        <v>0</v>
      </c>
      <c r="W88" s="172" t="s">
        <v>23</v>
      </c>
      <c r="X88" s="172" t="s">
        <v>23</v>
      </c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183">
        <f t="shared" si="20"/>
        <v>0</v>
      </c>
      <c r="BG88" s="188">
        <f t="shared" si="21"/>
        <v>0</v>
      </c>
    </row>
    <row r="89" spans="1:59" ht="29.25" customHeight="1" x14ac:dyDescent="0.25">
      <c r="A89" s="386"/>
      <c r="B89" s="356" t="s">
        <v>99</v>
      </c>
      <c r="C89" s="356" t="s">
        <v>523</v>
      </c>
      <c r="D89" s="169" t="s">
        <v>22</v>
      </c>
      <c r="E89" s="78">
        <f>SUM(E91,E93,E94)</f>
        <v>0</v>
      </c>
      <c r="F89" s="78">
        <f t="shared" ref="F89:U89" si="26">SUM(F91,F93,F94)</f>
        <v>0</v>
      </c>
      <c r="G89" s="78">
        <f t="shared" si="26"/>
        <v>0</v>
      </c>
      <c r="H89" s="78">
        <f t="shared" si="26"/>
        <v>0</v>
      </c>
      <c r="I89" s="78">
        <f t="shared" si="26"/>
        <v>0</v>
      </c>
      <c r="J89" s="78">
        <f t="shared" si="26"/>
        <v>0</v>
      </c>
      <c r="K89" s="78">
        <f t="shared" si="26"/>
        <v>0</v>
      </c>
      <c r="L89" s="78">
        <f t="shared" si="26"/>
        <v>0</v>
      </c>
      <c r="M89" s="78">
        <f t="shared" si="26"/>
        <v>0</v>
      </c>
      <c r="N89" s="78">
        <f t="shared" si="26"/>
        <v>0</v>
      </c>
      <c r="O89" s="78">
        <f t="shared" si="26"/>
        <v>0</v>
      </c>
      <c r="P89" s="78">
        <f t="shared" si="26"/>
        <v>0</v>
      </c>
      <c r="Q89" s="78">
        <f t="shared" si="26"/>
        <v>0</v>
      </c>
      <c r="R89" s="78">
        <f t="shared" si="26"/>
        <v>0</v>
      </c>
      <c r="S89" s="78">
        <f t="shared" si="26"/>
        <v>0</v>
      </c>
      <c r="T89" s="78">
        <f t="shared" si="26"/>
        <v>0</v>
      </c>
      <c r="U89" s="78">
        <f t="shared" si="26"/>
        <v>0</v>
      </c>
      <c r="V89" s="182">
        <f t="shared" si="19"/>
        <v>0</v>
      </c>
      <c r="W89" s="172" t="s">
        <v>23</v>
      </c>
      <c r="X89" s="172" t="s">
        <v>23</v>
      </c>
      <c r="Y89" s="78">
        <f>SUM(Y91,Y93,Y94)</f>
        <v>0</v>
      </c>
      <c r="Z89" s="78">
        <f t="shared" ref="Z89:BE89" si="27">SUM(Z91,Z93,Z94)</f>
        <v>0</v>
      </c>
      <c r="AA89" s="78">
        <f t="shared" si="27"/>
        <v>0</v>
      </c>
      <c r="AB89" s="78">
        <f t="shared" si="27"/>
        <v>0</v>
      </c>
      <c r="AC89" s="78">
        <f t="shared" si="27"/>
        <v>0</v>
      </c>
      <c r="AD89" s="78">
        <f t="shared" si="27"/>
        <v>0</v>
      </c>
      <c r="AE89" s="78">
        <f t="shared" si="27"/>
        <v>0</v>
      </c>
      <c r="AF89" s="78">
        <f t="shared" si="27"/>
        <v>0</v>
      </c>
      <c r="AG89" s="78">
        <f t="shared" si="27"/>
        <v>0</v>
      </c>
      <c r="AH89" s="78">
        <f t="shared" si="27"/>
        <v>0</v>
      </c>
      <c r="AI89" s="78">
        <f t="shared" si="27"/>
        <v>0</v>
      </c>
      <c r="AJ89" s="78">
        <f t="shared" si="27"/>
        <v>0</v>
      </c>
      <c r="AK89" s="78">
        <f t="shared" si="27"/>
        <v>0</v>
      </c>
      <c r="AL89" s="78">
        <f t="shared" si="27"/>
        <v>0</v>
      </c>
      <c r="AM89" s="78">
        <f t="shared" si="27"/>
        <v>0</v>
      </c>
      <c r="AN89" s="78">
        <f t="shared" si="27"/>
        <v>0</v>
      </c>
      <c r="AO89" s="78">
        <f t="shared" si="27"/>
        <v>0</v>
      </c>
      <c r="AP89" s="78">
        <f t="shared" si="27"/>
        <v>0</v>
      </c>
      <c r="AQ89" s="78">
        <f t="shared" si="27"/>
        <v>0</v>
      </c>
      <c r="AR89" s="78">
        <f t="shared" si="27"/>
        <v>0</v>
      </c>
      <c r="AS89" s="78">
        <f t="shared" si="27"/>
        <v>0</v>
      </c>
      <c r="AT89" s="78">
        <f t="shared" si="27"/>
        <v>0</v>
      </c>
      <c r="AU89" s="78"/>
      <c r="AV89" s="78"/>
      <c r="AW89" s="78">
        <f t="shared" si="27"/>
        <v>0</v>
      </c>
      <c r="AX89" s="78">
        <f t="shared" si="27"/>
        <v>0</v>
      </c>
      <c r="AY89" s="78">
        <f t="shared" si="27"/>
        <v>0</v>
      </c>
      <c r="AZ89" s="78">
        <f t="shared" si="27"/>
        <v>0</v>
      </c>
      <c r="BA89" s="78">
        <f t="shared" si="27"/>
        <v>0</v>
      </c>
      <c r="BB89" s="78">
        <f t="shared" si="27"/>
        <v>0</v>
      </c>
      <c r="BC89" s="78">
        <f t="shared" si="27"/>
        <v>0</v>
      </c>
      <c r="BD89" s="78">
        <f t="shared" si="27"/>
        <v>0</v>
      </c>
      <c r="BE89" s="78">
        <f t="shared" si="27"/>
        <v>0</v>
      </c>
      <c r="BF89" s="183">
        <f t="shared" si="20"/>
        <v>0</v>
      </c>
      <c r="BG89" s="188">
        <f t="shared" si="21"/>
        <v>0</v>
      </c>
    </row>
    <row r="90" spans="1:59" ht="45" customHeight="1" x14ac:dyDescent="0.25">
      <c r="A90" s="386"/>
      <c r="B90" s="356"/>
      <c r="C90" s="356"/>
      <c r="D90" s="78" t="s">
        <v>24</v>
      </c>
      <c r="E90" s="78">
        <f>SUM(E92)</f>
        <v>0</v>
      </c>
      <c r="F90" s="78">
        <f t="shared" ref="F90:U90" si="28">SUM(F92)</f>
        <v>0</v>
      </c>
      <c r="G90" s="78">
        <f t="shared" si="28"/>
        <v>0</v>
      </c>
      <c r="H90" s="78">
        <f t="shared" si="28"/>
        <v>0</v>
      </c>
      <c r="I90" s="78">
        <f t="shared" si="28"/>
        <v>0</v>
      </c>
      <c r="J90" s="78">
        <f t="shared" si="28"/>
        <v>0</v>
      </c>
      <c r="K90" s="78">
        <f t="shared" si="28"/>
        <v>0</v>
      </c>
      <c r="L90" s="78">
        <f t="shared" si="28"/>
        <v>0</v>
      </c>
      <c r="M90" s="78">
        <f t="shared" si="28"/>
        <v>0</v>
      </c>
      <c r="N90" s="78">
        <f t="shared" si="28"/>
        <v>0</v>
      </c>
      <c r="O90" s="78">
        <f t="shared" si="28"/>
        <v>0</v>
      </c>
      <c r="P90" s="78">
        <f t="shared" si="28"/>
        <v>0</v>
      </c>
      <c r="Q90" s="78">
        <f t="shared" si="28"/>
        <v>0</v>
      </c>
      <c r="R90" s="78">
        <f t="shared" si="28"/>
        <v>0</v>
      </c>
      <c r="S90" s="78">
        <f t="shared" si="28"/>
        <v>0</v>
      </c>
      <c r="T90" s="78">
        <f t="shared" si="28"/>
        <v>0</v>
      </c>
      <c r="U90" s="78">
        <f t="shared" si="28"/>
        <v>0</v>
      </c>
      <c r="V90" s="182">
        <f t="shared" si="19"/>
        <v>0</v>
      </c>
      <c r="W90" s="172" t="s">
        <v>23</v>
      </c>
      <c r="X90" s="172" t="s">
        <v>23</v>
      </c>
      <c r="Y90" s="78">
        <f>SUM(Y92)</f>
        <v>0</v>
      </c>
      <c r="Z90" s="78">
        <f t="shared" ref="Z90:BE90" si="29">SUM(Z92)</f>
        <v>0</v>
      </c>
      <c r="AA90" s="78">
        <f t="shared" si="29"/>
        <v>0</v>
      </c>
      <c r="AB90" s="78">
        <f t="shared" si="29"/>
        <v>0</v>
      </c>
      <c r="AC90" s="78">
        <f t="shared" si="29"/>
        <v>0</v>
      </c>
      <c r="AD90" s="78">
        <f t="shared" si="29"/>
        <v>0</v>
      </c>
      <c r="AE90" s="78">
        <f t="shared" si="29"/>
        <v>0</v>
      </c>
      <c r="AF90" s="78">
        <f t="shared" si="29"/>
        <v>0</v>
      </c>
      <c r="AG90" s="78">
        <f t="shared" si="29"/>
        <v>0</v>
      </c>
      <c r="AH90" s="78">
        <f t="shared" si="29"/>
        <v>0</v>
      </c>
      <c r="AI90" s="78">
        <f t="shared" si="29"/>
        <v>0</v>
      </c>
      <c r="AJ90" s="78">
        <f t="shared" si="29"/>
        <v>0</v>
      </c>
      <c r="AK90" s="78">
        <f t="shared" si="29"/>
        <v>0</v>
      </c>
      <c r="AL90" s="78">
        <f t="shared" si="29"/>
        <v>0</v>
      </c>
      <c r="AM90" s="78">
        <f t="shared" si="29"/>
        <v>0</v>
      </c>
      <c r="AN90" s="78">
        <f t="shared" si="29"/>
        <v>0</v>
      </c>
      <c r="AO90" s="78">
        <f t="shared" si="29"/>
        <v>0</v>
      </c>
      <c r="AP90" s="78">
        <f t="shared" si="29"/>
        <v>0</v>
      </c>
      <c r="AQ90" s="78">
        <f t="shared" si="29"/>
        <v>0</v>
      </c>
      <c r="AR90" s="78">
        <f t="shared" si="29"/>
        <v>0</v>
      </c>
      <c r="AS90" s="78">
        <f t="shared" si="29"/>
        <v>0</v>
      </c>
      <c r="AT90" s="78">
        <f t="shared" si="29"/>
        <v>0</v>
      </c>
      <c r="AU90" s="78"/>
      <c r="AV90" s="78"/>
      <c r="AW90" s="78">
        <f t="shared" si="29"/>
        <v>0</v>
      </c>
      <c r="AX90" s="78">
        <f t="shared" si="29"/>
        <v>0</v>
      </c>
      <c r="AY90" s="78">
        <f t="shared" si="29"/>
        <v>0</v>
      </c>
      <c r="AZ90" s="78">
        <f t="shared" si="29"/>
        <v>0</v>
      </c>
      <c r="BA90" s="78">
        <f t="shared" si="29"/>
        <v>0</v>
      </c>
      <c r="BB90" s="78">
        <f t="shared" si="29"/>
        <v>0</v>
      </c>
      <c r="BC90" s="78">
        <f t="shared" si="29"/>
        <v>0</v>
      </c>
      <c r="BD90" s="78">
        <f t="shared" si="29"/>
        <v>0</v>
      </c>
      <c r="BE90" s="78">
        <f t="shared" si="29"/>
        <v>0</v>
      </c>
      <c r="BF90" s="183">
        <f t="shared" si="20"/>
        <v>0</v>
      </c>
      <c r="BG90" s="188">
        <f t="shared" si="21"/>
        <v>0</v>
      </c>
    </row>
    <row r="91" spans="1:59" ht="30.75" customHeight="1" x14ac:dyDescent="0.25">
      <c r="A91" s="386"/>
      <c r="B91" s="350" t="s">
        <v>101</v>
      </c>
      <c r="C91" s="351" t="s">
        <v>435</v>
      </c>
      <c r="D91" s="165" t="s">
        <v>22</v>
      </c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82">
        <f t="shared" si="19"/>
        <v>0</v>
      </c>
      <c r="W91" s="172" t="s">
        <v>23</v>
      </c>
      <c r="X91" s="172" t="s">
        <v>23</v>
      </c>
      <c r="Y91" s="166"/>
      <c r="Z91" s="166"/>
      <c r="AA91" s="166"/>
      <c r="AB91" s="166"/>
      <c r="AC91" s="166"/>
      <c r="AD91" s="166"/>
      <c r="AE91" s="166"/>
      <c r="AF91" s="166"/>
      <c r="AG91" s="166"/>
      <c r="AH91" s="166"/>
      <c r="AI91" s="166"/>
      <c r="AJ91" s="166"/>
      <c r="AK91" s="166"/>
      <c r="AL91" s="166"/>
      <c r="AM91" s="166"/>
      <c r="AN91" s="166"/>
      <c r="AO91" s="166"/>
      <c r="AP91" s="166"/>
      <c r="AQ91" s="166"/>
      <c r="AR91" s="166"/>
      <c r="AS91" s="166"/>
      <c r="AT91" s="166"/>
      <c r="AU91" s="166"/>
      <c r="AV91" s="166"/>
      <c r="AW91" s="166"/>
      <c r="AX91" s="166"/>
      <c r="AY91" s="166"/>
      <c r="AZ91" s="166"/>
      <c r="BA91" s="166"/>
      <c r="BB91" s="166"/>
      <c r="BC91" s="166"/>
      <c r="BD91" s="166"/>
      <c r="BE91" s="166"/>
      <c r="BF91" s="183">
        <f t="shared" si="20"/>
        <v>0</v>
      </c>
      <c r="BG91" s="188">
        <f t="shared" si="21"/>
        <v>0</v>
      </c>
    </row>
    <row r="92" spans="1:59" ht="32.25" customHeight="1" x14ac:dyDescent="0.25">
      <c r="A92" s="386"/>
      <c r="B92" s="350"/>
      <c r="C92" s="352"/>
      <c r="D92" s="10" t="s">
        <v>24</v>
      </c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182">
        <f t="shared" si="19"/>
        <v>0</v>
      </c>
      <c r="W92" s="172" t="s">
        <v>23</v>
      </c>
      <c r="X92" s="172" t="s">
        <v>23</v>
      </c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183">
        <f t="shared" si="20"/>
        <v>0</v>
      </c>
      <c r="BG92" s="188">
        <f t="shared" si="21"/>
        <v>0</v>
      </c>
    </row>
    <row r="93" spans="1:59" ht="21" customHeight="1" x14ac:dyDescent="0.25">
      <c r="A93" s="386"/>
      <c r="B93" s="79" t="s">
        <v>103</v>
      </c>
      <c r="C93" s="79" t="s">
        <v>47</v>
      </c>
      <c r="D93" s="79" t="s">
        <v>438</v>
      </c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182">
        <f t="shared" si="19"/>
        <v>0</v>
      </c>
      <c r="W93" s="172" t="s">
        <v>23</v>
      </c>
      <c r="X93" s="172" t="s">
        <v>23</v>
      </c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79"/>
      <c r="BE93" s="79"/>
      <c r="BF93" s="183">
        <f t="shared" si="20"/>
        <v>0</v>
      </c>
      <c r="BG93" s="188">
        <f t="shared" si="21"/>
        <v>0</v>
      </c>
    </row>
    <row r="94" spans="1:59" ht="27" customHeight="1" x14ac:dyDescent="0.25">
      <c r="A94" s="386"/>
      <c r="B94" s="79" t="s">
        <v>104</v>
      </c>
      <c r="C94" s="79" t="s">
        <v>50</v>
      </c>
      <c r="D94" s="79" t="s">
        <v>439</v>
      </c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182">
        <f t="shared" si="19"/>
        <v>0</v>
      </c>
      <c r="W94" s="172" t="s">
        <v>23</v>
      </c>
      <c r="X94" s="172" t="s">
        <v>23</v>
      </c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79"/>
      <c r="BF94" s="183">
        <f t="shared" si="20"/>
        <v>0</v>
      </c>
      <c r="BG94" s="188">
        <f t="shared" si="21"/>
        <v>0</v>
      </c>
    </row>
    <row r="95" spans="1:59" ht="27" customHeight="1" x14ac:dyDescent="0.25">
      <c r="A95" s="386"/>
      <c r="B95" s="356" t="s">
        <v>524</v>
      </c>
      <c r="C95" s="356" t="s">
        <v>525</v>
      </c>
      <c r="D95" s="169" t="s">
        <v>22</v>
      </c>
      <c r="E95" s="78">
        <f>SUM(E97,E99,E101,E102)</f>
        <v>0</v>
      </c>
      <c r="F95" s="78">
        <f t="shared" ref="F95:U95" si="30">SUM(F97,F99,F101,F102)</f>
        <v>0</v>
      </c>
      <c r="G95" s="78">
        <f t="shared" si="30"/>
        <v>0</v>
      </c>
      <c r="H95" s="78">
        <f t="shared" si="30"/>
        <v>0</v>
      </c>
      <c r="I95" s="78">
        <f t="shared" si="30"/>
        <v>0</v>
      </c>
      <c r="J95" s="78">
        <f t="shared" si="30"/>
        <v>0</v>
      </c>
      <c r="K95" s="78">
        <f t="shared" si="30"/>
        <v>0</v>
      </c>
      <c r="L95" s="78">
        <f t="shared" si="30"/>
        <v>0</v>
      </c>
      <c r="M95" s="78">
        <f t="shared" si="30"/>
        <v>0</v>
      </c>
      <c r="N95" s="78">
        <f t="shared" si="30"/>
        <v>0</v>
      </c>
      <c r="O95" s="78">
        <f t="shared" si="30"/>
        <v>0</v>
      </c>
      <c r="P95" s="78">
        <f t="shared" si="30"/>
        <v>0</v>
      </c>
      <c r="Q95" s="78">
        <f t="shared" si="30"/>
        <v>0</v>
      </c>
      <c r="R95" s="78">
        <f t="shared" si="30"/>
        <v>0</v>
      </c>
      <c r="S95" s="78">
        <f t="shared" si="30"/>
        <v>0</v>
      </c>
      <c r="T95" s="78">
        <f t="shared" si="30"/>
        <v>0</v>
      </c>
      <c r="U95" s="78">
        <f t="shared" si="30"/>
        <v>0</v>
      </c>
      <c r="V95" s="182">
        <f t="shared" si="19"/>
        <v>0</v>
      </c>
      <c r="W95" s="172" t="s">
        <v>23</v>
      </c>
      <c r="X95" s="172" t="s">
        <v>23</v>
      </c>
      <c r="Y95" s="78">
        <f>SUM(Y97,Y99,Y101,Y102)</f>
        <v>0</v>
      </c>
      <c r="Z95" s="78">
        <f t="shared" ref="Z95:BE95" si="31">SUM(Z97,Z99,Z101,Z102)</f>
        <v>0</v>
      </c>
      <c r="AA95" s="78">
        <f t="shared" si="31"/>
        <v>0</v>
      </c>
      <c r="AB95" s="78">
        <f t="shared" si="31"/>
        <v>0</v>
      </c>
      <c r="AC95" s="78">
        <f t="shared" si="31"/>
        <v>0</v>
      </c>
      <c r="AD95" s="78">
        <f t="shared" si="31"/>
        <v>0</v>
      </c>
      <c r="AE95" s="78">
        <f t="shared" si="31"/>
        <v>0</v>
      </c>
      <c r="AF95" s="78">
        <f t="shared" si="31"/>
        <v>0</v>
      </c>
      <c r="AG95" s="78">
        <f t="shared" si="31"/>
        <v>0</v>
      </c>
      <c r="AH95" s="78">
        <f t="shared" si="31"/>
        <v>0</v>
      </c>
      <c r="AI95" s="78">
        <f t="shared" si="31"/>
        <v>0</v>
      </c>
      <c r="AJ95" s="78">
        <f t="shared" si="31"/>
        <v>0</v>
      </c>
      <c r="AK95" s="78">
        <f t="shared" si="31"/>
        <v>0</v>
      </c>
      <c r="AL95" s="78">
        <f t="shared" si="31"/>
        <v>0</v>
      </c>
      <c r="AM95" s="78">
        <f t="shared" si="31"/>
        <v>0</v>
      </c>
      <c r="AN95" s="78">
        <f t="shared" si="31"/>
        <v>0</v>
      </c>
      <c r="AO95" s="78">
        <f t="shared" si="31"/>
        <v>0</v>
      </c>
      <c r="AP95" s="78">
        <f t="shared" si="31"/>
        <v>0</v>
      </c>
      <c r="AQ95" s="78">
        <f t="shared" si="31"/>
        <v>0</v>
      </c>
      <c r="AR95" s="78">
        <f t="shared" si="31"/>
        <v>0</v>
      </c>
      <c r="AS95" s="78">
        <f t="shared" si="31"/>
        <v>0</v>
      </c>
      <c r="AT95" s="78">
        <f t="shared" si="31"/>
        <v>0</v>
      </c>
      <c r="AU95" s="78">
        <f t="shared" si="31"/>
        <v>0</v>
      </c>
      <c r="AV95" s="78">
        <f t="shared" si="31"/>
        <v>0</v>
      </c>
      <c r="AW95" s="78">
        <f t="shared" si="31"/>
        <v>0</v>
      </c>
      <c r="AX95" s="78">
        <f t="shared" si="31"/>
        <v>0</v>
      </c>
      <c r="AY95" s="78">
        <f t="shared" si="31"/>
        <v>0</v>
      </c>
      <c r="AZ95" s="78">
        <f t="shared" si="31"/>
        <v>0</v>
      </c>
      <c r="BA95" s="78">
        <f t="shared" si="31"/>
        <v>0</v>
      </c>
      <c r="BB95" s="78">
        <f t="shared" si="31"/>
        <v>0</v>
      </c>
      <c r="BC95" s="78">
        <f t="shared" si="31"/>
        <v>0</v>
      </c>
      <c r="BD95" s="78">
        <f t="shared" si="31"/>
        <v>0</v>
      </c>
      <c r="BE95" s="78">
        <f t="shared" si="31"/>
        <v>0</v>
      </c>
      <c r="BF95" s="183">
        <f t="shared" si="20"/>
        <v>0</v>
      </c>
      <c r="BG95" s="188">
        <f t="shared" si="21"/>
        <v>0</v>
      </c>
    </row>
    <row r="96" spans="1:59" ht="27" customHeight="1" x14ac:dyDescent="0.25">
      <c r="A96" s="386"/>
      <c r="B96" s="356"/>
      <c r="C96" s="356"/>
      <c r="D96" s="78" t="s">
        <v>24</v>
      </c>
      <c r="E96" s="78">
        <f>SUM(E98,E100)</f>
        <v>0</v>
      </c>
      <c r="F96" s="78">
        <f t="shared" ref="F96:U96" si="32">SUM(F98,F100)</f>
        <v>0</v>
      </c>
      <c r="G96" s="78">
        <f t="shared" si="32"/>
        <v>0</v>
      </c>
      <c r="H96" s="78">
        <f t="shared" si="32"/>
        <v>0</v>
      </c>
      <c r="I96" s="78">
        <f t="shared" si="32"/>
        <v>0</v>
      </c>
      <c r="J96" s="78">
        <f t="shared" si="32"/>
        <v>0</v>
      </c>
      <c r="K96" s="78">
        <f t="shared" si="32"/>
        <v>0</v>
      </c>
      <c r="L96" s="78">
        <f t="shared" si="32"/>
        <v>0</v>
      </c>
      <c r="M96" s="78">
        <f t="shared" si="32"/>
        <v>0</v>
      </c>
      <c r="N96" s="78">
        <f t="shared" si="32"/>
        <v>0</v>
      </c>
      <c r="O96" s="78">
        <f t="shared" si="32"/>
        <v>0</v>
      </c>
      <c r="P96" s="78">
        <f t="shared" si="32"/>
        <v>0</v>
      </c>
      <c r="Q96" s="78">
        <f t="shared" si="32"/>
        <v>0</v>
      </c>
      <c r="R96" s="78">
        <f t="shared" si="32"/>
        <v>0</v>
      </c>
      <c r="S96" s="78">
        <f t="shared" si="32"/>
        <v>0</v>
      </c>
      <c r="T96" s="78">
        <f t="shared" si="32"/>
        <v>0</v>
      </c>
      <c r="U96" s="78">
        <f t="shared" si="32"/>
        <v>0</v>
      </c>
      <c r="V96" s="182">
        <f t="shared" si="19"/>
        <v>0</v>
      </c>
      <c r="W96" s="172" t="s">
        <v>23</v>
      </c>
      <c r="X96" s="172" t="s">
        <v>23</v>
      </c>
      <c r="Y96" s="78">
        <f>SUM(Y98,Y100)</f>
        <v>0</v>
      </c>
      <c r="Z96" s="78">
        <f t="shared" ref="Z96:BE96" si="33">SUM(Z98,Z100)</f>
        <v>0</v>
      </c>
      <c r="AA96" s="78">
        <f t="shared" si="33"/>
        <v>0</v>
      </c>
      <c r="AB96" s="78">
        <f t="shared" si="33"/>
        <v>0</v>
      </c>
      <c r="AC96" s="78">
        <f t="shared" si="33"/>
        <v>0</v>
      </c>
      <c r="AD96" s="78">
        <f t="shared" si="33"/>
        <v>0</v>
      </c>
      <c r="AE96" s="78">
        <f t="shared" si="33"/>
        <v>0</v>
      </c>
      <c r="AF96" s="78">
        <f t="shared" si="33"/>
        <v>0</v>
      </c>
      <c r="AG96" s="78">
        <f t="shared" si="33"/>
        <v>0</v>
      </c>
      <c r="AH96" s="78">
        <f t="shared" si="33"/>
        <v>0</v>
      </c>
      <c r="AI96" s="78">
        <f t="shared" si="33"/>
        <v>0</v>
      </c>
      <c r="AJ96" s="78">
        <f t="shared" si="33"/>
        <v>0</v>
      </c>
      <c r="AK96" s="78">
        <f t="shared" si="33"/>
        <v>0</v>
      </c>
      <c r="AL96" s="78">
        <f t="shared" si="33"/>
        <v>0</v>
      </c>
      <c r="AM96" s="78">
        <f t="shared" si="33"/>
        <v>0</v>
      </c>
      <c r="AN96" s="78">
        <f t="shared" si="33"/>
        <v>0</v>
      </c>
      <c r="AO96" s="78">
        <f t="shared" si="33"/>
        <v>0</v>
      </c>
      <c r="AP96" s="78">
        <f t="shared" si="33"/>
        <v>0</v>
      </c>
      <c r="AQ96" s="78">
        <f t="shared" si="33"/>
        <v>0</v>
      </c>
      <c r="AR96" s="78">
        <f t="shared" si="33"/>
        <v>0</v>
      </c>
      <c r="AS96" s="78">
        <f t="shared" si="33"/>
        <v>0</v>
      </c>
      <c r="AT96" s="78">
        <f t="shared" si="33"/>
        <v>0</v>
      </c>
      <c r="AU96" s="78">
        <f t="shared" si="33"/>
        <v>0</v>
      </c>
      <c r="AV96" s="78">
        <f t="shared" si="33"/>
        <v>0</v>
      </c>
      <c r="AW96" s="78">
        <f t="shared" si="33"/>
        <v>0</v>
      </c>
      <c r="AX96" s="78">
        <f t="shared" si="33"/>
        <v>0</v>
      </c>
      <c r="AY96" s="78">
        <f t="shared" si="33"/>
        <v>0</v>
      </c>
      <c r="AZ96" s="78">
        <f t="shared" si="33"/>
        <v>0</v>
      </c>
      <c r="BA96" s="78">
        <f t="shared" si="33"/>
        <v>0</v>
      </c>
      <c r="BB96" s="78">
        <f t="shared" si="33"/>
        <v>0</v>
      </c>
      <c r="BC96" s="78">
        <f t="shared" si="33"/>
        <v>0</v>
      </c>
      <c r="BD96" s="78">
        <f t="shared" si="33"/>
        <v>0</v>
      </c>
      <c r="BE96" s="78">
        <f t="shared" si="33"/>
        <v>0</v>
      </c>
      <c r="BF96" s="183">
        <f t="shared" si="20"/>
        <v>0</v>
      </c>
      <c r="BG96" s="188">
        <f t="shared" si="21"/>
        <v>0</v>
      </c>
    </row>
    <row r="97" spans="1:59" ht="27" customHeight="1" x14ac:dyDescent="0.25">
      <c r="A97" s="386"/>
      <c r="B97" s="350" t="s">
        <v>526</v>
      </c>
      <c r="C97" s="351" t="s">
        <v>525</v>
      </c>
      <c r="D97" s="165" t="s">
        <v>22</v>
      </c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82">
        <f t="shared" si="19"/>
        <v>0</v>
      </c>
      <c r="W97" s="172" t="s">
        <v>23</v>
      </c>
      <c r="X97" s="172" t="s">
        <v>23</v>
      </c>
      <c r="Y97" s="166"/>
      <c r="Z97" s="166"/>
      <c r="AA97" s="166"/>
      <c r="AB97" s="166"/>
      <c r="AC97" s="166"/>
      <c r="AD97" s="166"/>
      <c r="AE97" s="166"/>
      <c r="AF97" s="166"/>
      <c r="AG97" s="166"/>
      <c r="AH97" s="166"/>
      <c r="AI97" s="166"/>
      <c r="AJ97" s="166"/>
      <c r="AK97" s="166"/>
      <c r="AL97" s="166"/>
      <c r="AM97" s="166"/>
      <c r="AN97" s="166"/>
      <c r="AO97" s="166"/>
      <c r="AP97" s="166"/>
      <c r="AQ97" s="166"/>
      <c r="AR97" s="166"/>
      <c r="AS97" s="166"/>
      <c r="AT97" s="166"/>
      <c r="AU97" s="166"/>
      <c r="AV97" s="166"/>
      <c r="AW97" s="166"/>
      <c r="AX97" s="166"/>
      <c r="AY97" s="166"/>
      <c r="AZ97" s="166"/>
      <c r="BA97" s="166"/>
      <c r="BB97" s="166"/>
      <c r="BC97" s="166"/>
      <c r="BD97" s="166"/>
      <c r="BE97" s="166"/>
      <c r="BF97" s="183">
        <f t="shared" si="20"/>
        <v>0</v>
      </c>
      <c r="BG97" s="188">
        <f t="shared" si="21"/>
        <v>0</v>
      </c>
    </row>
    <row r="98" spans="1:59" ht="27" customHeight="1" x14ac:dyDescent="0.25">
      <c r="A98" s="386"/>
      <c r="B98" s="350"/>
      <c r="C98" s="352"/>
      <c r="D98" s="10" t="s">
        <v>24</v>
      </c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182">
        <f t="shared" si="19"/>
        <v>0</v>
      </c>
      <c r="W98" s="172" t="s">
        <v>23</v>
      </c>
      <c r="X98" s="172" t="s">
        <v>23</v>
      </c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183">
        <f t="shared" si="20"/>
        <v>0</v>
      </c>
      <c r="BG98" s="188">
        <f t="shared" si="21"/>
        <v>0</v>
      </c>
    </row>
    <row r="99" spans="1:59" ht="27" customHeight="1" x14ac:dyDescent="0.25">
      <c r="A99" s="386"/>
      <c r="B99" s="350" t="s">
        <v>527</v>
      </c>
      <c r="C99" s="351" t="s">
        <v>528</v>
      </c>
      <c r="D99" s="165" t="s">
        <v>22</v>
      </c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82">
        <f t="shared" si="19"/>
        <v>0</v>
      </c>
      <c r="W99" s="172" t="s">
        <v>23</v>
      </c>
      <c r="X99" s="172" t="s">
        <v>23</v>
      </c>
      <c r="Y99" s="166"/>
      <c r="Z99" s="166"/>
      <c r="AA99" s="166"/>
      <c r="AB99" s="166"/>
      <c r="AC99" s="166"/>
      <c r="AD99" s="166"/>
      <c r="AE99" s="166"/>
      <c r="AF99" s="166"/>
      <c r="AG99" s="166"/>
      <c r="AH99" s="166"/>
      <c r="AI99" s="166"/>
      <c r="AJ99" s="166"/>
      <c r="AK99" s="166"/>
      <c r="AL99" s="166"/>
      <c r="AM99" s="166"/>
      <c r="AN99" s="166"/>
      <c r="AO99" s="166"/>
      <c r="AP99" s="166"/>
      <c r="AQ99" s="166"/>
      <c r="AR99" s="166"/>
      <c r="AS99" s="166"/>
      <c r="AT99" s="166"/>
      <c r="AU99" s="166"/>
      <c r="AV99" s="166"/>
      <c r="AW99" s="166"/>
      <c r="AX99" s="166"/>
      <c r="AY99" s="166"/>
      <c r="AZ99" s="166"/>
      <c r="BA99" s="166"/>
      <c r="BB99" s="166"/>
      <c r="BC99" s="166"/>
      <c r="BD99" s="166"/>
      <c r="BE99" s="166"/>
      <c r="BF99" s="183">
        <f t="shared" si="20"/>
        <v>0</v>
      </c>
      <c r="BG99" s="188">
        <f t="shared" si="21"/>
        <v>0</v>
      </c>
    </row>
    <row r="100" spans="1:59" ht="27" customHeight="1" x14ac:dyDescent="0.25">
      <c r="A100" s="386"/>
      <c r="B100" s="350"/>
      <c r="C100" s="352"/>
      <c r="D100" s="10" t="s">
        <v>24</v>
      </c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182">
        <f t="shared" si="19"/>
        <v>0</v>
      </c>
      <c r="W100" s="172" t="s">
        <v>23</v>
      </c>
      <c r="X100" s="172" t="s">
        <v>23</v>
      </c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183">
        <f t="shared" si="20"/>
        <v>0</v>
      </c>
      <c r="BG100" s="188">
        <f t="shared" si="21"/>
        <v>0</v>
      </c>
    </row>
    <row r="101" spans="1:59" ht="27" customHeight="1" x14ac:dyDescent="0.25">
      <c r="A101" s="386"/>
      <c r="B101" s="79" t="s">
        <v>529</v>
      </c>
      <c r="C101" s="79" t="s">
        <v>47</v>
      </c>
      <c r="D101" s="79" t="s">
        <v>446</v>
      </c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182">
        <f t="shared" si="19"/>
        <v>0</v>
      </c>
      <c r="W101" s="172" t="s">
        <v>23</v>
      </c>
      <c r="X101" s="172" t="s">
        <v>23</v>
      </c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  <c r="AU101" s="79"/>
      <c r="AV101" s="79"/>
      <c r="AW101" s="79"/>
      <c r="AX101" s="79"/>
      <c r="AY101" s="79"/>
      <c r="AZ101" s="79"/>
      <c r="BA101" s="79"/>
      <c r="BB101" s="79"/>
      <c r="BC101" s="79"/>
      <c r="BD101" s="79"/>
      <c r="BE101" s="79"/>
      <c r="BF101" s="183">
        <f t="shared" si="20"/>
        <v>0</v>
      </c>
      <c r="BG101" s="188">
        <f t="shared" si="21"/>
        <v>0</v>
      </c>
    </row>
    <row r="102" spans="1:59" ht="27" customHeight="1" x14ac:dyDescent="0.25">
      <c r="A102" s="386"/>
      <c r="B102" s="79" t="s">
        <v>530</v>
      </c>
      <c r="C102" s="79" t="s">
        <v>50</v>
      </c>
      <c r="D102" s="79" t="s">
        <v>447</v>
      </c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182">
        <f t="shared" si="19"/>
        <v>0</v>
      </c>
      <c r="W102" s="172" t="s">
        <v>23</v>
      </c>
      <c r="X102" s="172" t="s">
        <v>23</v>
      </c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  <c r="AU102" s="79"/>
      <c r="AV102" s="79"/>
      <c r="AW102" s="79"/>
      <c r="AX102" s="79"/>
      <c r="AY102" s="79"/>
      <c r="AZ102" s="79"/>
      <c r="BA102" s="79"/>
      <c r="BB102" s="79"/>
      <c r="BC102" s="79"/>
      <c r="BD102" s="79"/>
      <c r="BE102" s="79"/>
      <c r="BF102" s="183">
        <f t="shared" si="20"/>
        <v>0</v>
      </c>
      <c r="BG102" s="188">
        <f t="shared" si="21"/>
        <v>0</v>
      </c>
    </row>
    <row r="103" spans="1:59" ht="33" customHeight="1" x14ac:dyDescent="0.25">
      <c r="A103" s="386"/>
      <c r="B103" s="349" t="s">
        <v>53</v>
      </c>
      <c r="C103" s="349"/>
      <c r="D103" s="349"/>
      <c r="E103" s="170" t="e">
        <f t="shared" ref="E103:U103" si="34">SUM(E11,E57)</f>
        <v>#REF!</v>
      </c>
      <c r="F103" s="201" t="e">
        <f t="shared" si="34"/>
        <v>#REF!</v>
      </c>
      <c r="G103" s="201" t="e">
        <f t="shared" si="34"/>
        <v>#REF!</v>
      </c>
      <c r="H103" s="201" t="e">
        <f t="shared" si="34"/>
        <v>#REF!</v>
      </c>
      <c r="I103" s="201" t="e">
        <f t="shared" si="34"/>
        <v>#REF!</v>
      </c>
      <c r="J103" s="201" t="e">
        <f t="shared" si="34"/>
        <v>#REF!</v>
      </c>
      <c r="K103" s="201" t="e">
        <f t="shared" si="34"/>
        <v>#REF!</v>
      </c>
      <c r="L103" s="201" t="e">
        <f t="shared" si="34"/>
        <v>#REF!</v>
      </c>
      <c r="M103" s="201" t="e">
        <f t="shared" si="34"/>
        <v>#REF!</v>
      </c>
      <c r="N103" s="201" t="e">
        <f t="shared" si="34"/>
        <v>#REF!</v>
      </c>
      <c r="O103" s="201" t="e">
        <f t="shared" si="34"/>
        <v>#REF!</v>
      </c>
      <c r="P103" s="201" t="e">
        <f t="shared" si="34"/>
        <v>#REF!</v>
      </c>
      <c r="Q103" s="201" t="e">
        <f t="shared" si="34"/>
        <v>#REF!</v>
      </c>
      <c r="R103" s="201" t="e">
        <f t="shared" si="34"/>
        <v>#REF!</v>
      </c>
      <c r="S103" s="201" t="e">
        <f t="shared" si="34"/>
        <v>#REF!</v>
      </c>
      <c r="T103" s="201" t="e">
        <f t="shared" si="34"/>
        <v>#REF!</v>
      </c>
      <c r="U103" s="201" t="e">
        <f t="shared" si="34"/>
        <v>#REF!</v>
      </c>
      <c r="V103" s="182" t="e">
        <f>SUM(E103:U103)</f>
        <v>#REF!</v>
      </c>
      <c r="W103" s="172" t="s">
        <v>23</v>
      </c>
      <c r="X103" s="172" t="s">
        <v>23</v>
      </c>
      <c r="Y103" s="171" t="e">
        <f t="shared" ref="Y103:BE103" si="35">SUM(Y11,Y57)</f>
        <v>#REF!</v>
      </c>
      <c r="Z103" s="171" t="e">
        <f t="shared" si="35"/>
        <v>#REF!</v>
      </c>
      <c r="AA103" s="171" t="e">
        <f t="shared" si="35"/>
        <v>#REF!</v>
      </c>
      <c r="AB103" s="171" t="e">
        <f t="shared" si="35"/>
        <v>#REF!</v>
      </c>
      <c r="AC103" s="171" t="e">
        <f t="shared" si="35"/>
        <v>#REF!</v>
      </c>
      <c r="AD103" s="171" t="e">
        <f t="shared" si="35"/>
        <v>#REF!</v>
      </c>
      <c r="AE103" s="171" t="e">
        <f t="shared" si="35"/>
        <v>#REF!</v>
      </c>
      <c r="AF103" s="171" t="e">
        <f t="shared" si="35"/>
        <v>#REF!</v>
      </c>
      <c r="AG103" s="171" t="e">
        <f t="shared" si="35"/>
        <v>#REF!</v>
      </c>
      <c r="AH103" s="171" t="e">
        <f t="shared" si="35"/>
        <v>#REF!</v>
      </c>
      <c r="AI103" s="171" t="e">
        <f t="shared" si="35"/>
        <v>#REF!</v>
      </c>
      <c r="AJ103" s="171" t="e">
        <f t="shared" si="35"/>
        <v>#REF!</v>
      </c>
      <c r="AK103" s="171" t="e">
        <f t="shared" si="35"/>
        <v>#REF!</v>
      </c>
      <c r="AL103" s="171" t="e">
        <f t="shared" si="35"/>
        <v>#REF!</v>
      </c>
      <c r="AM103" s="171" t="e">
        <f t="shared" si="35"/>
        <v>#REF!</v>
      </c>
      <c r="AN103" s="171" t="e">
        <f t="shared" si="35"/>
        <v>#REF!</v>
      </c>
      <c r="AO103" s="171" t="e">
        <f t="shared" si="35"/>
        <v>#REF!</v>
      </c>
      <c r="AP103" s="171" t="e">
        <f t="shared" si="35"/>
        <v>#REF!</v>
      </c>
      <c r="AQ103" s="171" t="e">
        <f t="shared" si="35"/>
        <v>#REF!</v>
      </c>
      <c r="AR103" s="171" t="e">
        <f t="shared" si="35"/>
        <v>#REF!</v>
      </c>
      <c r="AS103" s="171" t="e">
        <f t="shared" si="35"/>
        <v>#REF!</v>
      </c>
      <c r="AT103" s="171" t="e">
        <f t="shared" si="35"/>
        <v>#REF!</v>
      </c>
      <c r="AU103" s="171" t="e">
        <f t="shared" si="35"/>
        <v>#REF!</v>
      </c>
      <c r="AV103" s="171" t="e">
        <f t="shared" si="35"/>
        <v>#REF!</v>
      </c>
      <c r="AW103" s="171" t="e">
        <f t="shared" si="35"/>
        <v>#REF!</v>
      </c>
      <c r="AX103" s="171" t="e">
        <f t="shared" si="35"/>
        <v>#REF!</v>
      </c>
      <c r="AY103" s="171" t="e">
        <f t="shared" si="35"/>
        <v>#REF!</v>
      </c>
      <c r="AZ103" s="171" t="e">
        <f t="shared" si="35"/>
        <v>#REF!</v>
      </c>
      <c r="BA103" s="171" t="e">
        <f t="shared" si="35"/>
        <v>#REF!</v>
      </c>
      <c r="BB103" s="171" t="e">
        <f t="shared" si="35"/>
        <v>#REF!</v>
      </c>
      <c r="BC103" s="171" t="e">
        <f t="shared" si="35"/>
        <v>#REF!</v>
      </c>
      <c r="BD103" s="171" t="e">
        <f t="shared" si="35"/>
        <v>#REF!</v>
      </c>
      <c r="BE103" s="171" t="e">
        <f t="shared" si="35"/>
        <v>#REF!</v>
      </c>
      <c r="BF103" s="183" t="e">
        <f t="shared" si="20"/>
        <v>#REF!</v>
      </c>
      <c r="BG103" s="188" t="e">
        <f t="shared" si="21"/>
        <v>#REF!</v>
      </c>
    </row>
  </sheetData>
  <mergeCells count="111">
    <mergeCell ref="AP2:AX2"/>
    <mergeCell ref="A6:A10"/>
    <mergeCell ref="B6:B10"/>
    <mergeCell ref="C6:C10"/>
    <mergeCell ref="D6:D10"/>
    <mergeCell ref="W6:X6"/>
    <mergeCell ref="E9:X9"/>
    <mergeCell ref="E7:X7"/>
    <mergeCell ref="A11:A103"/>
    <mergeCell ref="B75:B76"/>
    <mergeCell ref="C75:C76"/>
    <mergeCell ref="B77:B78"/>
    <mergeCell ref="C45:C46"/>
    <mergeCell ref="B83:B84"/>
    <mergeCell ref="C83:C84"/>
    <mergeCell ref="B41:B42"/>
    <mergeCell ref="C35:C36"/>
    <mergeCell ref="C77:C78"/>
    <mergeCell ref="B79:B80"/>
    <mergeCell ref="C79:C80"/>
    <mergeCell ref="B71:B72"/>
    <mergeCell ref="B39:B40"/>
    <mergeCell ref="C39:C40"/>
    <mergeCell ref="B11:B12"/>
    <mergeCell ref="C11:C12"/>
    <mergeCell ref="B13:B14"/>
    <mergeCell ref="C13:C14"/>
    <mergeCell ref="B15:B16"/>
    <mergeCell ref="B27:B28"/>
    <mergeCell ref="C23:C24"/>
    <mergeCell ref="B31:B32"/>
    <mergeCell ref="C31:C32"/>
    <mergeCell ref="C17:C18"/>
    <mergeCell ref="B23:B24"/>
    <mergeCell ref="C27:C28"/>
    <mergeCell ref="C15:C16"/>
    <mergeCell ref="B17:B18"/>
    <mergeCell ref="B25:B26"/>
    <mergeCell ref="C25:C26"/>
    <mergeCell ref="B29:B30"/>
    <mergeCell ref="C29:C30"/>
    <mergeCell ref="C33:C34"/>
    <mergeCell ref="Y6:AA6"/>
    <mergeCell ref="AB6:AE6"/>
    <mergeCell ref="AF6:AJ6"/>
    <mergeCell ref="Y9:BF9"/>
    <mergeCell ref="E6:H6"/>
    <mergeCell ref="I6:M6"/>
    <mergeCell ref="AX6:BA6"/>
    <mergeCell ref="BB6:BE6"/>
    <mergeCell ref="N6:Q6"/>
    <mergeCell ref="R6:U6"/>
    <mergeCell ref="AO6:AS6"/>
    <mergeCell ref="AT6:AW6"/>
    <mergeCell ref="C95:C96"/>
    <mergeCell ref="J2:AF3"/>
    <mergeCell ref="AQ4:AW4"/>
    <mergeCell ref="G2:I3"/>
    <mergeCell ref="B57:B58"/>
    <mergeCell ref="C57:C58"/>
    <mergeCell ref="B47:B48"/>
    <mergeCell ref="C47:C48"/>
    <mergeCell ref="B55:B56"/>
    <mergeCell ref="C55:C56"/>
    <mergeCell ref="B45:B46"/>
    <mergeCell ref="B43:B44"/>
    <mergeCell ref="C43:C44"/>
    <mergeCell ref="B49:B50"/>
    <mergeCell ref="B37:B38"/>
    <mergeCell ref="B35:B36"/>
    <mergeCell ref="AK6:AN6"/>
    <mergeCell ref="Y7:AU7"/>
    <mergeCell ref="B19:B20"/>
    <mergeCell ref="C19:C20"/>
    <mergeCell ref="B21:B22"/>
    <mergeCell ref="C21:C22"/>
    <mergeCell ref="B33:B34"/>
    <mergeCell ref="C37:C38"/>
    <mergeCell ref="B65:B66"/>
    <mergeCell ref="C65:C66"/>
    <mergeCell ref="C59:C60"/>
    <mergeCell ref="B59:B60"/>
    <mergeCell ref="B61:B62"/>
    <mergeCell ref="C61:C62"/>
    <mergeCell ref="B63:B64"/>
    <mergeCell ref="C63:C64"/>
    <mergeCell ref="C41:C42"/>
    <mergeCell ref="B69:B70"/>
    <mergeCell ref="C69:C70"/>
    <mergeCell ref="B103:D103"/>
    <mergeCell ref="B85:B86"/>
    <mergeCell ref="C85:C86"/>
    <mergeCell ref="C49:C50"/>
    <mergeCell ref="B51:B52"/>
    <mergeCell ref="C51:C52"/>
    <mergeCell ref="B53:B54"/>
    <mergeCell ref="C53:C54"/>
    <mergeCell ref="C71:C72"/>
    <mergeCell ref="B73:B74"/>
    <mergeCell ref="C73:C74"/>
    <mergeCell ref="B67:B68"/>
    <mergeCell ref="C67:C68"/>
    <mergeCell ref="B99:B100"/>
    <mergeCell ref="C99:C100"/>
    <mergeCell ref="B97:B98"/>
    <mergeCell ref="C97:C98"/>
    <mergeCell ref="B89:B90"/>
    <mergeCell ref="C89:C90"/>
    <mergeCell ref="B91:B92"/>
    <mergeCell ref="C91:C92"/>
    <mergeCell ref="B95:B96"/>
  </mergeCells>
  <phoneticPr fontId="26" type="noConversion"/>
  <pageMargins left="0" right="0" top="0" bottom="0" header="0.31496062992125984" footer="0.31496062992125984"/>
  <pageSetup paperSize="9" scale="40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2"/>
  <sheetViews>
    <sheetView topLeftCell="G1" zoomScale="80" zoomScaleNormal="80" workbookViewId="0">
      <selection activeCell="AP2" sqref="AP2:AX2"/>
    </sheetView>
  </sheetViews>
  <sheetFormatPr defaultColWidth="9.109375" defaultRowHeight="13.2" x14ac:dyDescent="0.25"/>
  <cols>
    <col min="1" max="1" width="4" style="155" customWidth="1"/>
    <col min="2" max="2" width="9.44140625" style="155" customWidth="1"/>
    <col min="3" max="3" width="26.44140625" style="155" customWidth="1"/>
    <col min="4" max="4" width="11.6640625" style="155" customWidth="1"/>
    <col min="5" max="8" width="4.6640625" style="155" customWidth="1"/>
    <col min="9" max="9" width="4.88671875" style="155" customWidth="1"/>
    <col min="10" max="16" width="4.6640625" style="155" customWidth="1"/>
    <col min="17" max="17" width="4.44140625" style="155" customWidth="1"/>
    <col min="18" max="19" width="4.6640625" style="155" customWidth="1"/>
    <col min="20" max="20" width="4.44140625" style="155" customWidth="1"/>
    <col min="21" max="23" width="4.6640625" style="155" customWidth="1"/>
    <col min="24" max="24" width="5.5546875" style="155" customWidth="1"/>
    <col min="25" max="30" width="4.6640625" style="155" customWidth="1"/>
    <col min="31" max="31" width="4.5546875" style="155" customWidth="1"/>
    <col min="32" max="33" width="4.6640625" style="155" customWidth="1"/>
    <col min="34" max="35" width="4.5546875" style="155" customWidth="1"/>
    <col min="36" max="41" width="4.6640625" style="155" customWidth="1"/>
    <col min="42" max="42" width="5.109375" style="155" customWidth="1"/>
    <col min="43" max="43" width="4.5546875" style="155" customWidth="1"/>
    <col min="44" max="57" width="4.6640625" style="155" customWidth="1"/>
    <col min="58" max="58" width="6.109375" style="155" customWidth="1"/>
    <col min="59" max="16384" width="9.109375" style="155"/>
  </cols>
  <sheetData>
    <row r="1" spans="1:59" x14ac:dyDescent="0.25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</row>
    <row r="2" spans="1:59" ht="12.75" customHeight="1" x14ac:dyDescent="0.25">
      <c r="A2" s="154"/>
      <c r="B2" s="154"/>
      <c r="C2" s="181"/>
      <c r="D2" s="154"/>
      <c r="E2" s="154"/>
      <c r="F2" s="154"/>
      <c r="G2" s="370" t="s">
        <v>482</v>
      </c>
      <c r="H2" s="370"/>
      <c r="I2" s="371"/>
      <c r="J2" s="362" t="s">
        <v>458</v>
      </c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4"/>
      <c r="AG2" s="174"/>
      <c r="AH2" s="174"/>
      <c r="AI2" s="174"/>
      <c r="AJ2" s="174"/>
      <c r="AK2" s="154"/>
      <c r="AL2" s="154"/>
      <c r="AM2" s="154"/>
      <c r="AN2" s="154"/>
      <c r="AO2" s="178"/>
      <c r="AP2" s="368" t="s">
        <v>531</v>
      </c>
      <c r="AQ2" s="368"/>
      <c r="AR2" s="368"/>
      <c r="AS2" s="368"/>
      <c r="AT2" s="368"/>
      <c r="AU2" s="368"/>
      <c r="AV2" s="368"/>
      <c r="AW2" s="368"/>
      <c r="AX2" s="368"/>
      <c r="AY2" s="210"/>
      <c r="AZ2" s="210"/>
      <c r="BA2" s="210"/>
      <c r="BB2" s="210"/>
      <c r="BC2" s="210"/>
      <c r="BD2" s="210"/>
      <c r="BE2" s="178"/>
      <c r="BF2" s="178"/>
      <c r="BG2" s="154"/>
    </row>
    <row r="3" spans="1:59" ht="22.5" customHeight="1" x14ac:dyDescent="0.25">
      <c r="A3" s="175"/>
      <c r="B3" s="175"/>
      <c r="C3" s="181"/>
      <c r="D3" s="175"/>
      <c r="E3" s="175"/>
      <c r="F3" s="175"/>
      <c r="G3" s="370"/>
      <c r="H3" s="370"/>
      <c r="I3" s="371"/>
      <c r="J3" s="365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7"/>
      <c r="AG3" s="175"/>
      <c r="AH3" s="175"/>
      <c r="AI3" s="175"/>
      <c r="AJ3" s="175"/>
      <c r="AK3" s="175"/>
      <c r="AL3" s="175"/>
      <c r="AM3" s="175"/>
      <c r="AN3" s="175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5"/>
    </row>
    <row r="4" spans="1:59" ht="22.5" customHeight="1" x14ac:dyDescent="0.25">
      <c r="A4" s="175"/>
      <c r="B4" s="175"/>
      <c r="C4" s="176"/>
      <c r="D4" s="175"/>
      <c r="E4" s="175"/>
      <c r="F4" s="175"/>
      <c r="G4" s="175"/>
      <c r="H4" s="175"/>
      <c r="I4" s="175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5"/>
      <c r="AH4" s="175"/>
      <c r="AI4" s="175"/>
      <c r="AJ4" s="175"/>
      <c r="AK4" s="175"/>
      <c r="AL4" s="175"/>
      <c r="AM4" s="175"/>
      <c r="AN4" s="175"/>
      <c r="AO4" s="179"/>
      <c r="AP4" s="179"/>
      <c r="AQ4" s="369"/>
      <c r="AR4" s="369"/>
      <c r="AS4" s="369"/>
      <c r="AT4" s="369"/>
      <c r="AU4" s="369"/>
      <c r="AV4" s="369"/>
      <c r="AW4" s="369"/>
      <c r="AX4" s="211"/>
      <c r="AY4" s="211"/>
      <c r="AZ4" s="211"/>
      <c r="BA4" s="211"/>
      <c r="BB4" s="211"/>
      <c r="BC4" s="211"/>
      <c r="BD4" s="211"/>
      <c r="BE4" s="179"/>
      <c r="BF4" s="179"/>
      <c r="BG4" s="175"/>
    </row>
    <row r="5" spans="1:59" ht="20.25" customHeight="1" x14ac:dyDescent="0.25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</row>
    <row r="6" spans="1:59" ht="78.75" customHeight="1" x14ac:dyDescent="0.25">
      <c r="A6" s="382" t="s">
        <v>0</v>
      </c>
      <c r="B6" s="383" t="s">
        <v>1</v>
      </c>
      <c r="C6" s="383" t="s">
        <v>2</v>
      </c>
      <c r="D6" s="383" t="s">
        <v>3</v>
      </c>
      <c r="E6" s="375" t="s">
        <v>410</v>
      </c>
      <c r="F6" s="375"/>
      <c r="G6" s="375"/>
      <c r="H6" s="375"/>
      <c r="I6" s="375" t="s">
        <v>411</v>
      </c>
      <c r="J6" s="375"/>
      <c r="K6" s="375"/>
      <c r="L6" s="375"/>
      <c r="M6" s="375"/>
      <c r="N6" s="375" t="s">
        <v>412</v>
      </c>
      <c r="O6" s="375"/>
      <c r="P6" s="375"/>
      <c r="Q6" s="375"/>
      <c r="R6" s="375" t="s">
        <v>413</v>
      </c>
      <c r="S6" s="352"/>
      <c r="T6" s="352"/>
      <c r="U6" s="378"/>
      <c r="V6" s="193" t="s">
        <v>421</v>
      </c>
      <c r="W6" s="384" t="s">
        <v>8</v>
      </c>
      <c r="X6" s="375"/>
      <c r="Y6" s="375" t="s">
        <v>414</v>
      </c>
      <c r="Z6" s="375"/>
      <c r="AA6" s="375"/>
      <c r="AB6" s="375" t="s">
        <v>415</v>
      </c>
      <c r="AC6" s="375"/>
      <c r="AD6" s="375"/>
      <c r="AE6" s="375"/>
      <c r="AF6" s="375" t="s">
        <v>416</v>
      </c>
      <c r="AG6" s="375"/>
      <c r="AH6" s="375"/>
      <c r="AI6" s="375"/>
      <c r="AJ6" s="375"/>
      <c r="AK6" s="375" t="s">
        <v>417</v>
      </c>
      <c r="AL6" s="375"/>
      <c r="AM6" s="375"/>
      <c r="AN6" s="375"/>
      <c r="AO6" s="375" t="s">
        <v>418</v>
      </c>
      <c r="AP6" s="375"/>
      <c r="AQ6" s="375"/>
      <c r="AR6" s="375"/>
      <c r="AS6" s="375"/>
      <c r="AT6" s="375" t="s">
        <v>419</v>
      </c>
      <c r="AU6" s="375"/>
      <c r="AV6" s="375"/>
      <c r="AW6" s="375"/>
      <c r="AX6" s="375" t="s">
        <v>422</v>
      </c>
      <c r="AY6" s="375"/>
      <c r="AZ6" s="375"/>
      <c r="BA6" s="375"/>
      <c r="BB6" s="375" t="s">
        <v>423</v>
      </c>
      <c r="BC6" s="375"/>
      <c r="BD6" s="375"/>
      <c r="BE6" s="375"/>
      <c r="BF6" s="190" t="s">
        <v>424</v>
      </c>
      <c r="BG6" s="189"/>
    </row>
    <row r="7" spans="1:59" ht="12.75" customHeight="1" x14ac:dyDescent="0.25">
      <c r="A7" s="382"/>
      <c r="B7" s="383"/>
      <c r="C7" s="383"/>
      <c r="D7" s="383"/>
      <c r="E7" s="376" t="s">
        <v>12</v>
      </c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85"/>
      <c r="W7" s="376"/>
      <c r="X7" s="376"/>
      <c r="Y7" s="376" t="s">
        <v>12</v>
      </c>
      <c r="Z7" s="376"/>
      <c r="AA7" s="376"/>
      <c r="AB7" s="376"/>
      <c r="AC7" s="376"/>
      <c r="AD7" s="376"/>
      <c r="AE7" s="376"/>
      <c r="AF7" s="376"/>
      <c r="AG7" s="376"/>
      <c r="AH7" s="376"/>
      <c r="AI7" s="376"/>
      <c r="AJ7" s="376"/>
      <c r="AK7" s="376"/>
      <c r="AL7" s="376"/>
      <c r="AM7" s="376"/>
      <c r="AN7" s="376"/>
      <c r="AO7" s="376"/>
      <c r="AP7" s="376"/>
      <c r="AQ7" s="376"/>
      <c r="AR7" s="376"/>
      <c r="AS7" s="376"/>
      <c r="AT7" s="376"/>
      <c r="AU7" s="376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185"/>
    </row>
    <row r="8" spans="1:59" x14ac:dyDescent="0.25">
      <c r="A8" s="382"/>
      <c r="B8" s="383"/>
      <c r="C8" s="383"/>
      <c r="D8" s="383"/>
      <c r="E8" s="157">
        <v>35</v>
      </c>
      <c r="F8" s="157">
        <v>36</v>
      </c>
      <c r="G8" s="157">
        <v>37</v>
      </c>
      <c r="H8" s="157">
        <v>38</v>
      </c>
      <c r="I8" s="157">
        <v>39</v>
      </c>
      <c r="J8" s="157">
        <v>40</v>
      </c>
      <c r="K8" s="157">
        <v>41</v>
      </c>
      <c r="L8" s="157">
        <v>42</v>
      </c>
      <c r="M8" s="157">
        <v>43</v>
      </c>
      <c r="N8" s="157">
        <v>44</v>
      </c>
      <c r="O8" s="157">
        <v>45</v>
      </c>
      <c r="P8" s="157">
        <v>46</v>
      </c>
      <c r="Q8" s="157">
        <v>47</v>
      </c>
      <c r="R8" s="157">
        <v>48</v>
      </c>
      <c r="S8" s="157">
        <v>49</v>
      </c>
      <c r="T8" s="157">
        <v>50</v>
      </c>
      <c r="U8" s="157">
        <v>51</v>
      </c>
      <c r="V8" s="182"/>
      <c r="W8" s="202"/>
      <c r="X8" s="157">
        <v>1</v>
      </c>
      <c r="Y8" s="157">
        <v>2</v>
      </c>
      <c r="Z8" s="157">
        <v>3</v>
      </c>
      <c r="AA8" s="157">
        <v>4</v>
      </c>
      <c r="AB8" s="157">
        <v>5</v>
      </c>
      <c r="AC8" s="157">
        <v>6</v>
      </c>
      <c r="AD8" s="157">
        <v>7</v>
      </c>
      <c r="AE8" s="157">
        <v>8</v>
      </c>
      <c r="AF8" s="157">
        <v>9</v>
      </c>
      <c r="AG8" s="157">
        <v>10</v>
      </c>
      <c r="AH8" s="157">
        <v>11</v>
      </c>
      <c r="AI8" s="157">
        <v>12</v>
      </c>
      <c r="AJ8" s="157">
        <v>13</v>
      </c>
      <c r="AK8" s="157">
        <v>14</v>
      </c>
      <c r="AL8" s="157">
        <v>15</v>
      </c>
      <c r="AM8" s="157">
        <v>16</v>
      </c>
      <c r="AN8" s="157">
        <v>17</v>
      </c>
      <c r="AO8" s="157">
        <v>18</v>
      </c>
      <c r="AP8" s="157">
        <v>19</v>
      </c>
      <c r="AQ8" s="157">
        <v>20</v>
      </c>
      <c r="AR8" s="157">
        <v>21</v>
      </c>
      <c r="AS8" s="157">
        <v>22</v>
      </c>
      <c r="AT8" s="157">
        <v>23</v>
      </c>
      <c r="AU8" s="157">
        <v>24</v>
      </c>
      <c r="AV8" s="157">
        <v>25</v>
      </c>
      <c r="AW8" s="157">
        <v>26</v>
      </c>
      <c r="AX8" s="157">
        <v>27</v>
      </c>
      <c r="AY8" s="157">
        <v>28</v>
      </c>
      <c r="AZ8" s="157">
        <v>29</v>
      </c>
      <c r="BA8" s="157">
        <v>30</v>
      </c>
      <c r="BB8" s="157">
        <v>31</v>
      </c>
      <c r="BC8" s="157">
        <v>32</v>
      </c>
      <c r="BD8" s="157">
        <v>33</v>
      </c>
      <c r="BE8" s="157">
        <v>34</v>
      </c>
      <c r="BF8" s="183"/>
      <c r="BG8" s="186"/>
    </row>
    <row r="9" spans="1:59" ht="12.75" customHeight="1" x14ac:dyDescent="0.25">
      <c r="A9" s="382"/>
      <c r="B9" s="383"/>
      <c r="C9" s="383"/>
      <c r="D9" s="383"/>
      <c r="E9" s="377" t="s">
        <v>18</v>
      </c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377"/>
      <c r="S9" s="377"/>
      <c r="T9" s="377"/>
      <c r="U9" s="377"/>
      <c r="V9" s="377"/>
      <c r="W9" s="377"/>
      <c r="X9" s="377"/>
      <c r="Y9" s="377" t="s">
        <v>19</v>
      </c>
      <c r="Z9" s="377"/>
      <c r="AA9" s="377"/>
      <c r="AB9" s="377"/>
      <c r="AC9" s="377"/>
      <c r="AD9" s="377"/>
      <c r="AE9" s="377"/>
      <c r="AF9" s="377"/>
      <c r="AG9" s="377"/>
      <c r="AH9" s="377"/>
      <c r="AI9" s="377"/>
      <c r="AJ9" s="377"/>
      <c r="AK9" s="377"/>
      <c r="AL9" s="377"/>
      <c r="AM9" s="377"/>
      <c r="AN9" s="377"/>
      <c r="AO9" s="377"/>
      <c r="AP9" s="377"/>
      <c r="AQ9" s="377"/>
      <c r="AR9" s="377"/>
      <c r="AS9" s="377"/>
      <c r="AT9" s="377"/>
      <c r="AU9" s="377"/>
      <c r="AV9" s="377"/>
      <c r="AW9" s="377"/>
      <c r="AX9" s="377"/>
      <c r="AY9" s="377"/>
      <c r="AZ9" s="377"/>
      <c r="BA9" s="377"/>
      <c r="BB9" s="377"/>
      <c r="BC9" s="377"/>
      <c r="BD9" s="377"/>
      <c r="BE9" s="377"/>
      <c r="BF9" s="377"/>
      <c r="BG9" s="187"/>
    </row>
    <row r="10" spans="1:59" x14ac:dyDescent="0.25">
      <c r="A10" s="382"/>
      <c r="B10" s="383"/>
      <c r="C10" s="383"/>
      <c r="D10" s="383"/>
      <c r="E10" s="157">
        <v>1</v>
      </c>
      <c r="F10" s="157">
        <v>2</v>
      </c>
      <c r="G10" s="157">
        <v>3</v>
      </c>
      <c r="H10" s="157">
        <v>4</v>
      </c>
      <c r="I10" s="157">
        <v>5</v>
      </c>
      <c r="J10" s="157">
        <v>6</v>
      </c>
      <c r="K10" s="157">
        <v>7</v>
      </c>
      <c r="L10" s="157">
        <v>8</v>
      </c>
      <c r="M10" s="157">
        <v>9</v>
      </c>
      <c r="N10" s="157">
        <v>10</v>
      </c>
      <c r="O10" s="157">
        <v>11</v>
      </c>
      <c r="P10" s="157">
        <v>12</v>
      </c>
      <c r="Q10" s="157">
        <v>13</v>
      </c>
      <c r="R10" s="157">
        <v>14</v>
      </c>
      <c r="S10" s="157">
        <v>15</v>
      </c>
      <c r="T10" s="157">
        <v>16</v>
      </c>
      <c r="U10" s="157">
        <v>17</v>
      </c>
      <c r="V10" s="182"/>
      <c r="W10" s="157">
        <v>18</v>
      </c>
      <c r="X10" s="157">
        <v>19</v>
      </c>
      <c r="Y10" s="158">
        <v>20</v>
      </c>
      <c r="Z10" s="158">
        <v>21</v>
      </c>
      <c r="AA10" s="158">
        <v>22</v>
      </c>
      <c r="AB10" s="158">
        <v>23</v>
      </c>
      <c r="AC10" s="158">
        <v>24</v>
      </c>
      <c r="AD10" s="158">
        <v>25</v>
      </c>
      <c r="AE10" s="158">
        <v>26</v>
      </c>
      <c r="AF10" s="158">
        <v>27</v>
      </c>
      <c r="AG10" s="158">
        <v>28</v>
      </c>
      <c r="AH10" s="158">
        <v>29</v>
      </c>
      <c r="AI10" s="158">
        <v>30</v>
      </c>
      <c r="AJ10" s="158">
        <v>31</v>
      </c>
      <c r="AK10" s="158">
        <v>32</v>
      </c>
      <c r="AL10" s="158">
        <v>33</v>
      </c>
      <c r="AM10" s="203">
        <v>34</v>
      </c>
      <c r="AN10" s="203">
        <v>35</v>
      </c>
      <c r="AO10" s="158">
        <v>36</v>
      </c>
      <c r="AP10" s="158">
        <v>37</v>
      </c>
      <c r="AQ10" s="158">
        <v>38</v>
      </c>
      <c r="AR10" s="158">
        <v>39</v>
      </c>
      <c r="AS10" s="158">
        <v>40</v>
      </c>
      <c r="AT10" s="158">
        <v>41</v>
      </c>
      <c r="AU10" s="158">
        <v>42</v>
      </c>
      <c r="AV10" s="158">
        <v>43</v>
      </c>
      <c r="AW10" s="203">
        <v>44</v>
      </c>
      <c r="AX10" s="203">
        <v>45</v>
      </c>
      <c r="AY10" s="203">
        <v>46</v>
      </c>
      <c r="AZ10" s="203">
        <v>47</v>
      </c>
      <c r="BA10" s="203">
        <v>48</v>
      </c>
      <c r="BB10" s="203">
        <v>49</v>
      </c>
      <c r="BC10" s="203">
        <v>50</v>
      </c>
      <c r="BD10" s="203">
        <v>51</v>
      </c>
      <c r="BE10" s="184">
        <v>52</v>
      </c>
      <c r="BF10" s="191"/>
      <c r="BG10" s="186"/>
    </row>
    <row r="11" spans="1:59" ht="26.4" x14ac:dyDescent="0.25">
      <c r="A11" s="386"/>
      <c r="B11" s="350" t="s">
        <v>20</v>
      </c>
      <c r="C11" s="391" t="s">
        <v>21</v>
      </c>
      <c r="D11" s="205" t="s">
        <v>22</v>
      </c>
      <c r="E11" s="208">
        <f>SUM(E13,E47)</f>
        <v>30</v>
      </c>
      <c r="F11" s="208">
        <f t="shared" ref="F11:U11" si="0">SUM(F13,F47)</f>
        <v>30</v>
      </c>
      <c r="G11" s="208">
        <f t="shared" si="0"/>
        <v>28</v>
      </c>
      <c r="H11" s="208">
        <f t="shared" si="0"/>
        <v>32</v>
      </c>
      <c r="I11" s="208">
        <f t="shared" si="0"/>
        <v>28</v>
      </c>
      <c r="J11" s="208">
        <f t="shared" si="0"/>
        <v>30</v>
      </c>
      <c r="K11" s="208">
        <f t="shared" si="0"/>
        <v>32</v>
      </c>
      <c r="L11" s="208">
        <f t="shared" si="0"/>
        <v>30</v>
      </c>
      <c r="M11" s="208">
        <f t="shared" si="0"/>
        <v>28</v>
      </c>
      <c r="N11" s="208">
        <f t="shared" si="0"/>
        <v>0</v>
      </c>
      <c r="O11" s="208">
        <f t="shared" si="0"/>
        <v>0</v>
      </c>
      <c r="P11" s="208">
        <f t="shared" si="0"/>
        <v>0</v>
      </c>
      <c r="Q11" s="208">
        <f t="shared" si="0"/>
        <v>0</v>
      </c>
      <c r="R11" s="208">
        <f t="shared" si="0"/>
        <v>0</v>
      </c>
      <c r="S11" s="208">
        <f t="shared" si="0"/>
        <v>0</v>
      </c>
      <c r="T11" s="208">
        <f t="shared" si="0"/>
        <v>0</v>
      </c>
      <c r="U11" s="208">
        <f t="shared" si="0"/>
        <v>0</v>
      </c>
      <c r="V11" s="182">
        <f>SUM(E11:U11)</f>
        <v>268</v>
      </c>
      <c r="W11" s="172" t="s">
        <v>23</v>
      </c>
      <c r="X11" s="172" t="s">
        <v>23</v>
      </c>
      <c r="Y11" s="209">
        <f>SUM(Y13,Y47)</f>
        <v>12</v>
      </c>
      <c r="Z11" s="209">
        <f t="shared" ref="Z11:BE11" si="1">SUM(Z13,Z47)</f>
        <v>12</v>
      </c>
      <c r="AA11" s="209">
        <f t="shared" si="1"/>
        <v>12</v>
      </c>
      <c r="AB11" s="209">
        <f t="shared" si="1"/>
        <v>14</v>
      </c>
      <c r="AC11" s="209">
        <f t="shared" si="1"/>
        <v>12</v>
      </c>
      <c r="AD11" s="209">
        <f t="shared" si="1"/>
        <v>12</v>
      </c>
      <c r="AE11" s="209">
        <f t="shared" si="1"/>
        <v>12</v>
      </c>
      <c r="AF11" s="209">
        <f t="shared" si="1"/>
        <v>12</v>
      </c>
      <c r="AG11" s="209">
        <f t="shared" si="1"/>
        <v>14</v>
      </c>
      <c r="AH11" s="209">
        <f t="shared" si="1"/>
        <v>0</v>
      </c>
      <c r="AI11" s="209">
        <f t="shared" si="1"/>
        <v>0</v>
      </c>
      <c r="AJ11" s="209">
        <f t="shared" si="1"/>
        <v>0</v>
      </c>
      <c r="AK11" s="209">
        <f t="shared" si="1"/>
        <v>0</v>
      </c>
      <c r="AL11" s="209">
        <f t="shared" si="1"/>
        <v>0</v>
      </c>
      <c r="AM11" s="209">
        <f t="shared" si="1"/>
        <v>0</v>
      </c>
      <c r="AN11" s="209">
        <f t="shared" si="1"/>
        <v>0</v>
      </c>
      <c r="AO11" s="209">
        <f t="shared" si="1"/>
        <v>0</v>
      </c>
      <c r="AP11" s="209">
        <f t="shared" si="1"/>
        <v>0</v>
      </c>
      <c r="AQ11" s="209">
        <f t="shared" si="1"/>
        <v>0</v>
      </c>
      <c r="AR11" s="209">
        <f t="shared" si="1"/>
        <v>0</v>
      </c>
      <c r="AS11" s="209">
        <f t="shared" si="1"/>
        <v>0</v>
      </c>
      <c r="AT11" s="209">
        <f t="shared" si="1"/>
        <v>0</v>
      </c>
      <c r="AU11" s="209">
        <f t="shared" si="1"/>
        <v>0</v>
      </c>
      <c r="AV11" s="209">
        <f t="shared" si="1"/>
        <v>0</v>
      </c>
      <c r="AW11" s="209">
        <f t="shared" si="1"/>
        <v>0</v>
      </c>
      <c r="AX11" s="209">
        <f t="shared" si="1"/>
        <v>0</v>
      </c>
      <c r="AY11" s="209">
        <f t="shared" si="1"/>
        <v>0</v>
      </c>
      <c r="AZ11" s="209">
        <f t="shared" si="1"/>
        <v>0</v>
      </c>
      <c r="BA11" s="209">
        <f t="shared" si="1"/>
        <v>0</v>
      </c>
      <c r="BB11" s="209">
        <f t="shared" si="1"/>
        <v>0</v>
      </c>
      <c r="BC11" s="209">
        <f t="shared" si="1"/>
        <v>0</v>
      </c>
      <c r="BD11" s="209">
        <f t="shared" si="1"/>
        <v>0</v>
      </c>
      <c r="BE11" s="209">
        <f t="shared" si="1"/>
        <v>0</v>
      </c>
      <c r="BF11" s="183">
        <f>SUM(Y11:BE11)</f>
        <v>112</v>
      </c>
      <c r="BG11" s="188">
        <f>SUM(V11,BF11)</f>
        <v>380</v>
      </c>
    </row>
    <row r="12" spans="1:59" x14ac:dyDescent="0.25">
      <c r="A12" s="386"/>
      <c r="B12" s="350"/>
      <c r="C12" s="391"/>
      <c r="D12" s="205" t="s">
        <v>24</v>
      </c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182">
        <f t="shared" ref="V12:V75" si="2">SUM(E12:U12)</f>
        <v>0</v>
      </c>
      <c r="W12" s="172" t="s">
        <v>23</v>
      </c>
      <c r="X12" s="172" t="s">
        <v>23</v>
      </c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183">
        <f t="shared" ref="BF12:BF65" si="3">SUM(Y12:BE12)</f>
        <v>0</v>
      </c>
      <c r="BG12" s="188">
        <f t="shared" ref="BG12:BG75" si="4">SUM(V12,BF12)</f>
        <v>0</v>
      </c>
    </row>
    <row r="13" spans="1:59" ht="26.4" x14ac:dyDescent="0.25">
      <c r="A13" s="386"/>
      <c r="B13" s="355" t="s">
        <v>335</v>
      </c>
      <c r="C13" s="379" t="s">
        <v>459</v>
      </c>
      <c r="D13" s="162" t="s">
        <v>22</v>
      </c>
      <c r="E13" s="212">
        <f>SUM(E15,E17,E19,E21,E23,E25,E27,E29,E31,E33,E35,E37,E39,E41,E43,E45)</f>
        <v>22</v>
      </c>
      <c r="F13" s="212">
        <f t="shared" ref="F13:U13" si="5">SUM(F15,F17,F19,F21,F23,F25,F27,F29,F31,F33,F35,F37,F39,F41,F43,F45)</f>
        <v>22</v>
      </c>
      <c r="G13" s="212">
        <f t="shared" si="5"/>
        <v>22</v>
      </c>
      <c r="H13" s="212">
        <f t="shared" si="5"/>
        <v>24</v>
      </c>
      <c r="I13" s="212">
        <f t="shared" si="5"/>
        <v>22</v>
      </c>
      <c r="J13" s="212">
        <f t="shared" si="5"/>
        <v>22</v>
      </c>
      <c r="K13" s="212">
        <f t="shared" si="5"/>
        <v>24</v>
      </c>
      <c r="L13" s="212">
        <f t="shared" si="5"/>
        <v>20</v>
      </c>
      <c r="M13" s="212">
        <f t="shared" si="5"/>
        <v>16</v>
      </c>
      <c r="N13" s="212">
        <f t="shared" si="5"/>
        <v>0</v>
      </c>
      <c r="O13" s="212">
        <f t="shared" si="5"/>
        <v>0</v>
      </c>
      <c r="P13" s="212">
        <f t="shared" si="5"/>
        <v>0</v>
      </c>
      <c r="Q13" s="212">
        <f t="shared" si="5"/>
        <v>0</v>
      </c>
      <c r="R13" s="212">
        <f t="shared" si="5"/>
        <v>0</v>
      </c>
      <c r="S13" s="212">
        <f t="shared" si="5"/>
        <v>0</v>
      </c>
      <c r="T13" s="212">
        <f t="shared" si="5"/>
        <v>0</v>
      </c>
      <c r="U13" s="212">
        <f t="shared" si="5"/>
        <v>0</v>
      </c>
      <c r="V13" s="182">
        <f t="shared" si="2"/>
        <v>194</v>
      </c>
      <c r="W13" s="172" t="s">
        <v>23</v>
      </c>
      <c r="X13" s="172" t="s">
        <v>23</v>
      </c>
      <c r="Y13" s="164">
        <f>SUM(Y15,Y17,Y19,Y21,Y23,Y25,Y27,Y29,Y31,Y33,Y35,Y37,Y39,Y41,Y43,Y45)</f>
        <v>6</v>
      </c>
      <c r="Z13" s="164">
        <f t="shared" ref="Z13:BE13" si="6">SUM(Z15,Z17,Z19,Z21,Z23,Z25,Z27,Z29,Z31,Z33,Z35,Z37,Z39,Z41,Z43,Z45)</f>
        <v>6</v>
      </c>
      <c r="AA13" s="164">
        <f t="shared" si="6"/>
        <v>6</v>
      </c>
      <c r="AB13" s="164">
        <f t="shared" si="6"/>
        <v>6</v>
      </c>
      <c r="AC13" s="164">
        <f t="shared" si="6"/>
        <v>6</v>
      </c>
      <c r="AD13" s="164">
        <f t="shared" si="6"/>
        <v>6</v>
      </c>
      <c r="AE13" s="164">
        <f t="shared" si="6"/>
        <v>6</v>
      </c>
      <c r="AF13" s="164">
        <f t="shared" si="6"/>
        <v>4</v>
      </c>
      <c r="AG13" s="164">
        <f t="shared" si="6"/>
        <v>8</v>
      </c>
      <c r="AH13" s="164">
        <f t="shared" si="6"/>
        <v>0</v>
      </c>
      <c r="AI13" s="164">
        <f t="shared" si="6"/>
        <v>0</v>
      </c>
      <c r="AJ13" s="164">
        <f t="shared" si="6"/>
        <v>0</v>
      </c>
      <c r="AK13" s="164">
        <f t="shared" si="6"/>
        <v>0</v>
      </c>
      <c r="AL13" s="164">
        <f t="shared" si="6"/>
        <v>0</v>
      </c>
      <c r="AM13" s="164">
        <f t="shared" si="6"/>
        <v>0</v>
      </c>
      <c r="AN13" s="164">
        <f t="shared" si="6"/>
        <v>0</v>
      </c>
      <c r="AO13" s="164">
        <f t="shared" si="6"/>
        <v>0</v>
      </c>
      <c r="AP13" s="164">
        <f t="shared" si="6"/>
        <v>0</v>
      </c>
      <c r="AQ13" s="164">
        <f t="shared" si="6"/>
        <v>0</v>
      </c>
      <c r="AR13" s="164">
        <f t="shared" si="6"/>
        <v>0</v>
      </c>
      <c r="AS13" s="164">
        <f t="shared" si="6"/>
        <v>0</v>
      </c>
      <c r="AT13" s="164">
        <f t="shared" si="6"/>
        <v>0</v>
      </c>
      <c r="AU13" s="164">
        <f t="shared" si="6"/>
        <v>0</v>
      </c>
      <c r="AV13" s="164">
        <f t="shared" si="6"/>
        <v>0</v>
      </c>
      <c r="AW13" s="164">
        <f t="shared" si="6"/>
        <v>0</v>
      </c>
      <c r="AX13" s="164">
        <f t="shared" si="6"/>
        <v>0</v>
      </c>
      <c r="AY13" s="164">
        <f t="shared" si="6"/>
        <v>0</v>
      </c>
      <c r="AZ13" s="164">
        <f t="shared" si="6"/>
        <v>0</v>
      </c>
      <c r="BA13" s="164">
        <f t="shared" si="6"/>
        <v>0</v>
      </c>
      <c r="BB13" s="164">
        <f t="shared" si="6"/>
        <v>0</v>
      </c>
      <c r="BC13" s="164">
        <f t="shared" si="6"/>
        <v>0</v>
      </c>
      <c r="BD13" s="164">
        <f t="shared" si="6"/>
        <v>0</v>
      </c>
      <c r="BE13" s="164">
        <f t="shared" si="6"/>
        <v>0</v>
      </c>
      <c r="BF13" s="183">
        <f t="shared" si="3"/>
        <v>54</v>
      </c>
      <c r="BG13" s="188">
        <f t="shared" si="4"/>
        <v>248</v>
      </c>
    </row>
    <row r="14" spans="1:59" x14ac:dyDescent="0.25">
      <c r="A14" s="386"/>
      <c r="B14" s="355"/>
      <c r="C14" s="379"/>
      <c r="D14" s="212" t="s">
        <v>24</v>
      </c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182">
        <f t="shared" si="2"/>
        <v>0</v>
      </c>
      <c r="W14" s="172" t="s">
        <v>23</v>
      </c>
      <c r="X14" s="172" t="s">
        <v>23</v>
      </c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83">
        <f t="shared" si="3"/>
        <v>0</v>
      </c>
      <c r="BG14" s="188">
        <f t="shared" si="4"/>
        <v>0</v>
      </c>
    </row>
    <row r="15" spans="1:59" ht="22.5" customHeight="1" x14ac:dyDescent="0.25">
      <c r="A15" s="386"/>
      <c r="B15" s="350" t="s">
        <v>460</v>
      </c>
      <c r="C15" s="358" t="s">
        <v>455</v>
      </c>
      <c r="D15" s="165" t="s">
        <v>22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182">
        <f t="shared" si="2"/>
        <v>0</v>
      </c>
      <c r="W15" s="172" t="s">
        <v>23</v>
      </c>
      <c r="X15" s="172" t="s">
        <v>23</v>
      </c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183">
        <f t="shared" si="3"/>
        <v>0</v>
      </c>
      <c r="BG15" s="188">
        <f t="shared" si="4"/>
        <v>0</v>
      </c>
    </row>
    <row r="16" spans="1:59" ht="21.75" customHeight="1" x14ac:dyDescent="0.25">
      <c r="A16" s="386"/>
      <c r="B16" s="350"/>
      <c r="C16" s="358"/>
      <c r="D16" s="202" t="s">
        <v>24</v>
      </c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182">
        <f t="shared" si="2"/>
        <v>0</v>
      </c>
      <c r="W16" s="172" t="s">
        <v>23</v>
      </c>
      <c r="X16" s="172" t="s">
        <v>23</v>
      </c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83">
        <f t="shared" si="3"/>
        <v>0</v>
      </c>
      <c r="BG16" s="188">
        <f t="shared" si="4"/>
        <v>0</v>
      </c>
    </row>
    <row r="17" spans="1:59" ht="21" customHeight="1" x14ac:dyDescent="0.25">
      <c r="A17" s="386"/>
      <c r="B17" s="350" t="s">
        <v>461</v>
      </c>
      <c r="C17" s="358" t="s">
        <v>456</v>
      </c>
      <c r="D17" s="165" t="s">
        <v>22</v>
      </c>
      <c r="E17" s="206">
        <v>6</v>
      </c>
      <c r="F17" s="206">
        <v>6</v>
      </c>
      <c r="G17" s="206">
        <v>6</v>
      </c>
      <c r="H17" s="206">
        <v>6</v>
      </c>
      <c r="I17" s="206">
        <v>6</v>
      </c>
      <c r="J17" s="206">
        <v>6</v>
      </c>
      <c r="K17" s="206">
        <v>6</v>
      </c>
      <c r="L17" s="206">
        <v>6</v>
      </c>
      <c r="M17" s="206">
        <v>1</v>
      </c>
      <c r="N17" s="206"/>
      <c r="O17" s="206"/>
      <c r="P17" s="206"/>
      <c r="Q17" s="206"/>
      <c r="R17" s="206"/>
      <c r="S17" s="206"/>
      <c r="T17" s="206"/>
      <c r="U17" s="206"/>
      <c r="V17" s="182">
        <f t="shared" si="2"/>
        <v>49</v>
      </c>
      <c r="W17" s="172" t="s">
        <v>23</v>
      </c>
      <c r="X17" s="172" t="s">
        <v>23</v>
      </c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183">
        <f t="shared" si="3"/>
        <v>0</v>
      </c>
      <c r="BG17" s="188">
        <f t="shared" si="4"/>
        <v>49</v>
      </c>
    </row>
    <row r="18" spans="1:59" ht="21.75" customHeight="1" x14ac:dyDescent="0.25">
      <c r="A18" s="386"/>
      <c r="B18" s="350"/>
      <c r="C18" s="358"/>
      <c r="D18" s="202" t="s">
        <v>24</v>
      </c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182">
        <f t="shared" si="2"/>
        <v>0</v>
      </c>
      <c r="W18" s="172" t="s">
        <v>23</v>
      </c>
      <c r="X18" s="172" t="s">
        <v>23</v>
      </c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183">
        <f t="shared" si="3"/>
        <v>0</v>
      </c>
      <c r="BG18" s="188">
        <f t="shared" si="4"/>
        <v>0</v>
      </c>
    </row>
    <row r="19" spans="1:59" ht="24.75" customHeight="1" x14ac:dyDescent="0.25">
      <c r="A19" s="386"/>
      <c r="B19" s="350" t="s">
        <v>462</v>
      </c>
      <c r="C19" s="358" t="s">
        <v>29</v>
      </c>
      <c r="D19" s="165" t="s">
        <v>22</v>
      </c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182">
        <f t="shared" si="2"/>
        <v>0</v>
      </c>
      <c r="W19" s="172" t="s">
        <v>23</v>
      </c>
      <c r="X19" s="172" t="s">
        <v>23</v>
      </c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183">
        <f t="shared" si="3"/>
        <v>0</v>
      </c>
      <c r="BG19" s="188">
        <f t="shared" si="4"/>
        <v>0</v>
      </c>
    </row>
    <row r="20" spans="1:59" x14ac:dyDescent="0.25">
      <c r="A20" s="386"/>
      <c r="B20" s="350"/>
      <c r="C20" s="358"/>
      <c r="D20" s="202" t="s">
        <v>24</v>
      </c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182">
        <f t="shared" si="2"/>
        <v>0</v>
      </c>
      <c r="W20" s="172" t="s">
        <v>23</v>
      </c>
      <c r="X20" s="172" t="s">
        <v>23</v>
      </c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202"/>
      <c r="AW20" s="202"/>
      <c r="AX20" s="202"/>
      <c r="AY20" s="202"/>
      <c r="AZ20" s="202"/>
      <c r="BA20" s="202"/>
      <c r="BB20" s="202"/>
      <c r="BC20" s="202"/>
      <c r="BD20" s="202"/>
      <c r="BE20" s="202"/>
      <c r="BF20" s="183">
        <f t="shared" si="3"/>
        <v>0</v>
      </c>
      <c r="BG20" s="188">
        <f t="shared" si="4"/>
        <v>0</v>
      </c>
    </row>
    <row r="21" spans="1:59" ht="26.4" x14ac:dyDescent="0.25">
      <c r="A21" s="386"/>
      <c r="B21" s="350" t="s">
        <v>463</v>
      </c>
      <c r="C21" s="358" t="s">
        <v>457</v>
      </c>
      <c r="D21" s="165" t="s">
        <v>22</v>
      </c>
      <c r="E21" s="206">
        <v>8</v>
      </c>
      <c r="F21" s="206">
        <v>8</v>
      </c>
      <c r="G21" s="206">
        <v>6</v>
      </c>
      <c r="H21" s="206">
        <v>8</v>
      </c>
      <c r="I21" s="206">
        <v>8</v>
      </c>
      <c r="J21" s="206">
        <v>8</v>
      </c>
      <c r="K21" s="206">
        <v>8</v>
      </c>
      <c r="L21" s="206">
        <v>6</v>
      </c>
      <c r="M21" s="206">
        <v>3</v>
      </c>
      <c r="N21" s="206"/>
      <c r="O21" s="206"/>
      <c r="P21" s="206"/>
      <c r="Q21" s="206"/>
      <c r="R21" s="206"/>
      <c r="S21" s="206"/>
      <c r="T21" s="206"/>
      <c r="U21" s="206"/>
      <c r="V21" s="182">
        <f t="shared" si="2"/>
        <v>63</v>
      </c>
      <c r="W21" s="172" t="s">
        <v>23</v>
      </c>
      <c r="X21" s="172" t="s">
        <v>23</v>
      </c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183">
        <f t="shared" si="3"/>
        <v>0</v>
      </c>
      <c r="BG21" s="188">
        <f t="shared" si="4"/>
        <v>63</v>
      </c>
    </row>
    <row r="22" spans="1:59" x14ac:dyDescent="0.25">
      <c r="A22" s="386"/>
      <c r="B22" s="350"/>
      <c r="C22" s="358"/>
      <c r="D22" s="202" t="s">
        <v>24</v>
      </c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182">
        <f t="shared" si="2"/>
        <v>0</v>
      </c>
      <c r="W22" s="172" t="s">
        <v>23</v>
      </c>
      <c r="X22" s="172" t="s">
        <v>23</v>
      </c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F22" s="183">
        <f t="shared" si="3"/>
        <v>0</v>
      </c>
      <c r="BG22" s="188">
        <f t="shared" si="4"/>
        <v>0</v>
      </c>
    </row>
    <row r="23" spans="1:59" ht="26.4" x14ac:dyDescent="0.25">
      <c r="A23" s="386"/>
      <c r="B23" s="350" t="s">
        <v>464</v>
      </c>
      <c r="C23" s="358" t="s">
        <v>468</v>
      </c>
      <c r="D23" s="165" t="s">
        <v>22</v>
      </c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182">
        <f t="shared" si="2"/>
        <v>0</v>
      </c>
      <c r="W23" s="172" t="s">
        <v>23</v>
      </c>
      <c r="X23" s="172" t="s">
        <v>23</v>
      </c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183">
        <f t="shared" si="3"/>
        <v>0</v>
      </c>
      <c r="BG23" s="188">
        <f t="shared" si="4"/>
        <v>0</v>
      </c>
    </row>
    <row r="24" spans="1:59" ht="16.5" customHeight="1" x14ac:dyDescent="0.25">
      <c r="A24" s="386"/>
      <c r="B24" s="350"/>
      <c r="C24" s="358"/>
      <c r="D24" s="202" t="s">
        <v>24</v>
      </c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182">
        <f t="shared" si="2"/>
        <v>0</v>
      </c>
      <c r="W24" s="172" t="s">
        <v>23</v>
      </c>
      <c r="X24" s="172" t="s">
        <v>23</v>
      </c>
      <c r="Y24" s="77"/>
      <c r="Z24" s="77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77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183">
        <f t="shared" si="3"/>
        <v>0</v>
      </c>
      <c r="BG24" s="188">
        <f t="shared" si="4"/>
        <v>0</v>
      </c>
    </row>
    <row r="25" spans="1:59" ht="26.4" x14ac:dyDescent="0.25">
      <c r="A25" s="386"/>
      <c r="B25" s="350" t="s">
        <v>465</v>
      </c>
      <c r="C25" s="358" t="s">
        <v>38</v>
      </c>
      <c r="D25" s="165" t="s">
        <v>22</v>
      </c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182">
        <f t="shared" si="2"/>
        <v>0</v>
      </c>
      <c r="W25" s="172" t="s">
        <v>23</v>
      </c>
      <c r="X25" s="172" t="s">
        <v>23</v>
      </c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183">
        <f t="shared" si="3"/>
        <v>0</v>
      </c>
      <c r="BG25" s="188">
        <f t="shared" si="4"/>
        <v>0</v>
      </c>
    </row>
    <row r="26" spans="1:59" x14ac:dyDescent="0.25">
      <c r="A26" s="386"/>
      <c r="B26" s="350"/>
      <c r="C26" s="358"/>
      <c r="D26" s="202" t="s">
        <v>24</v>
      </c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182">
        <f t="shared" si="2"/>
        <v>0</v>
      </c>
      <c r="W26" s="172" t="s">
        <v>23</v>
      </c>
      <c r="X26" s="172" t="s">
        <v>23</v>
      </c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183">
        <f t="shared" si="3"/>
        <v>0</v>
      </c>
      <c r="BG26" s="188">
        <f t="shared" si="4"/>
        <v>0</v>
      </c>
    </row>
    <row r="27" spans="1:59" ht="26.4" x14ac:dyDescent="0.25">
      <c r="A27" s="386"/>
      <c r="B27" s="350" t="s">
        <v>466</v>
      </c>
      <c r="C27" s="358" t="s">
        <v>469</v>
      </c>
      <c r="D27" s="165" t="s">
        <v>22</v>
      </c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182">
        <f t="shared" si="2"/>
        <v>0</v>
      </c>
      <c r="W27" s="172" t="s">
        <v>23</v>
      </c>
      <c r="X27" s="172" t="s">
        <v>23</v>
      </c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183">
        <f t="shared" si="3"/>
        <v>0</v>
      </c>
      <c r="BG27" s="188">
        <f t="shared" si="4"/>
        <v>0</v>
      </c>
    </row>
    <row r="28" spans="1:59" x14ac:dyDescent="0.25">
      <c r="A28" s="386"/>
      <c r="B28" s="350"/>
      <c r="C28" s="358"/>
      <c r="D28" s="202" t="s">
        <v>24</v>
      </c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182">
        <f t="shared" si="2"/>
        <v>0</v>
      </c>
      <c r="W28" s="172" t="s">
        <v>23</v>
      </c>
      <c r="X28" s="172" t="s">
        <v>23</v>
      </c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183">
        <f t="shared" si="3"/>
        <v>0</v>
      </c>
      <c r="BG28" s="188">
        <f t="shared" si="4"/>
        <v>0</v>
      </c>
    </row>
    <row r="29" spans="1:59" ht="26.4" x14ac:dyDescent="0.25">
      <c r="A29" s="386"/>
      <c r="B29" s="350" t="s">
        <v>467</v>
      </c>
      <c r="C29" s="358" t="s">
        <v>33</v>
      </c>
      <c r="D29" s="165" t="s">
        <v>22</v>
      </c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182">
        <f t="shared" si="2"/>
        <v>0</v>
      </c>
      <c r="W29" s="172" t="s">
        <v>23</v>
      </c>
      <c r="X29" s="172" t="s">
        <v>23</v>
      </c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183">
        <f t="shared" si="3"/>
        <v>0</v>
      </c>
      <c r="BG29" s="188">
        <f t="shared" si="4"/>
        <v>0</v>
      </c>
    </row>
    <row r="30" spans="1:59" x14ac:dyDescent="0.25">
      <c r="A30" s="386"/>
      <c r="B30" s="350"/>
      <c r="C30" s="358"/>
      <c r="D30" s="202" t="s">
        <v>24</v>
      </c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182">
        <f t="shared" si="2"/>
        <v>0</v>
      </c>
      <c r="W30" s="172" t="s">
        <v>23</v>
      </c>
      <c r="X30" s="172" t="s">
        <v>23</v>
      </c>
      <c r="Y30" s="77"/>
      <c r="Z30" s="77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77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183">
        <f t="shared" si="3"/>
        <v>0</v>
      </c>
      <c r="BG30" s="188">
        <f t="shared" si="4"/>
        <v>0</v>
      </c>
    </row>
    <row r="31" spans="1:59" ht="26.4" x14ac:dyDescent="0.25">
      <c r="A31" s="386"/>
      <c r="B31" s="355" t="s">
        <v>470</v>
      </c>
      <c r="C31" s="358" t="s">
        <v>30</v>
      </c>
      <c r="D31" s="165" t="s">
        <v>22</v>
      </c>
      <c r="E31" s="206">
        <v>4</v>
      </c>
      <c r="F31" s="206">
        <v>4</v>
      </c>
      <c r="G31" s="206">
        <v>4</v>
      </c>
      <c r="H31" s="206">
        <v>4</v>
      </c>
      <c r="I31" s="206">
        <v>4</v>
      </c>
      <c r="J31" s="206">
        <v>4</v>
      </c>
      <c r="K31" s="206">
        <v>4</v>
      </c>
      <c r="L31" s="206">
        <v>4</v>
      </c>
      <c r="M31" s="206">
        <v>4</v>
      </c>
      <c r="N31" s="206"/>
      <c r="O31" s="206"/>
      <c r="P31" s="206"/>
      <c r="Q31" s="206"/>
      <c r="R31" s="206"/>
      <c r="S31" s="206"/>
      <c r="T31" s="206"/>
      <c r="U31" s="206"/>
      <c r="V31" s="182">
        <f t="shared" si="2"/>
        <v>36</v>
      </c>
      <c r="W31" s="172" t="s">
        <v>23</v>
      </c>
      <c r="X31" s="172" t="s">
        <v>23</v>
      </c>
      <c r="Y31" s="206">
        <v>2</v>
      </c>
      <c r="Z31" s="206">
        <v>2</v>
      </c>
      <c r="AA31" s="206">
        <v>2</v>
      </c>
      <c r="AB31" s="206">
        <v>2</v>
      </c>
      <c r="AC31" s="206">
        <v>2</v>
      </c>
      <c r="AD31" s="206">
        <v>2</v>
      </c>
      <c r="AE31" s="206">
        <v>2</v>
      </c>
      <c r="AF31" s="206">
        <v>2</v>
      </c>
      <c r="AG31" s="206">
        <v>3</v>
      </c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183">
        <f t="shared" si="3"/>
        <v>19</v>
      </c>
      <c r="BG31" s="188">
        <f t="shared" si="4"/>
        <v>55</v>
      </c>
    </row>
    <row r="32" spans="1:59" x14ac:dyDescent="0.25">
      <c r="A32" s="386"/>
      <c r="B32" s="355"/>
      <c r="C32" s="358"/>
      <c r="D32" s="202" t="s">
        <v>24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182">
        <f t="shared" si="2"/>
        <v>0</v>
      </c>
      <c r="W32" s="172" t="s">
        <v>23</v>
      </c>
      <c r="X32" s="172" t="s">
        <v>23</v>
      </c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183">
        <f t="shared" si="3"/>
        <v>0</v>
      </c>
      <c r="BG32" s="188">
        <f t="shared" si="4"/>
        <v>0</v>
      </c>
    </row>
    <row r="33" spans="1:59" ht="22.5" customHeight="1" x14ac:dyDescent="0.25">
      <c r="A33" s="386"/>
      <c r="B33" s="355" t="s">
        <v>471</v>
      </c>
      <c r="C33" s="358" t="s">
        <v>472</v>
      </c>
      <c r="D33" s="165" t="s">
        <v>22</v>
      </c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182">
        <f t="shared" si="2"/>
        <v>0</v>
      </c>
      <c r="W33" s="172" t="s">
        <v>23</v>
      </c>
      <c r="X33" s="172" t="s">
        <v>23</v>
      </c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  <c r="AS33" s="206"/>
      <c r="AT33" s="206"/>
      <c r="AU33" s="206"/>
      <c r="AV33" s="206"/>
      <c r="AW33" s="206"/>
      <c r="AX33" s="206"/>
      <c r="AY33" s="206"/>
      <c r="AZ33" s="206"/>
      <c r="BA33" s="206"/>
      <c r="BB33" s="206"/>
      <c r="BC33" s="206"/>
      <c r="BD33" s="206"/>
      <c r="BE33" s="206"/>
      <c r="BF33" s="183">
        <f t="shared" si="3"/>
        <v>0</v>
      </c>
      <c r="BG33" s="188">
        <f t="shared" si="4"/>
        <v>0</v>
      </c>
    </row>
    <row r="34" spans="1:59" ht="22.5" customHeight="1" x14ac:dyDescent="0.25">
      <c r="A34" s="386"/>
      <c r="B34" s="355"/>
      <c r="C34" s="358"/>
      <c r="D34" s="202" t="s">
        <v>24</v>
      </c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182">
        <f t="shared" si="2"/>
        <v>0</v>
      </c>
      <c r="W34" s="172" t="s">
        <v>23</v>
      </c>
      <c r="X34" s="172" t="s">
        <v>23</v>
      </c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202"/>
      <c r="AW34" s="202"/>
      <c r="AX34" s="202"/>
      <c r="AY34" s="202"/>
      <c r="AZ34" s="202"/>
      <c r="BA34" s="202"/>
      <c r="BB34" s="202"/>
      <c r="BC34" s="202"/>
      <c r="BD34" s="202"/>
      <c r="BE34" s="202"/>
      <c r="BF34" s="183">
        <f t="shared" si="3"/>
        <v>0</v>
      </c>
      <c r="BG34" s="188">
        <f t="shared" si="4"/>
        <v>0</v>
      </c>
    </row>
    <row r="35" spans="1:59" ht="22.5" customHeight="1" x14ac:dyDescent="0.25">
      <c r="A35" s="386"/>
      <c r="B35" s="355" t="s">
        <v>473</v>
      </c>
      <c r="C35" s="358" t="s">
        <v>34</v>
      </c>
      <c r="D35" s="165" t="s">
        <v>22</v>
      </c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182">
        <f t="shared" si="2"/>
        <v>0</v>
      </c>
      <c r="W35" s="172" t="s">
        <v>23</v>
      </c>
      <c r="X35" s="172" t="s">
        <v>23</v>
      </c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06"/>
      <c r="BC35" s="206"/>
      <c r="BD35" s="206"/>
      <c r="BE35" s="206"/>
      <c r="BF35" s="183">
        <f t="shared" si="3"/>
        <v>0</v>
      </c>
      <c r="BG35" s="188">
        <f t="shared" si="4"/>
        <v>0</v>
      </c>
    </row>
    <row r="36" spans="1:59" ht="23.25" customHeight="1" x14ac:dyDescent="0.25">
      <c r="A36" s="386"/>
      <c r="B36" s="355"/>
      <c r="C36" s="358"/>
      <c r="D36" s="202" t="s">
        <v>24</v>
      </c>
      <c r="E36" s="77"/>
      <c r="F36" s="77"/>
      <c r="G36" s="77"/>
      <c r="H36" s="77"/>
      <c r="I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182">
        <f t="shared" si="2"/>
        <v>0</v>
      </c>
      <c r="W36" s="172" t="s">
        <v>23</v>
      </c>
      <c r="X36" s="172" t="s">
        <v>23</v>
      </c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202"/>
      <c r="AW36" s="202"/>
      <c r="AX36" s="202"/>
      <c r="AY36" s="202"/>
      <c r="AZ36" s="202"/>
      <c r="BA36" s="202"/>
      <c r="BB36" s="202"/>
      <c r="BC36" s="202"/>
      <c r="BD36" s="202"/>
      <c r="BE36" s="202"/>
      <c r="BF36" s="183">
        <f t="shared" si="3"/>
        <v>0</v>
      </c>
      <c r="BG36" s="188">
        <f t="shared" si="4"/>
        <v>0</v>
      </c>
    </row>
    <row r="37" spans="1:59" ht="23.25" customHeight="1" x14ac:dyDescent="0.25">
      <c r="A37" s="386"/>
      <c r="B37" s="389" t="s">
        <v>474</v>
      </c>
      <c r="C37" s="380" t="s">
        <v>475</v>
      </c>
      <c r="D37" s="165" t="s">
        <v>22</v>
      </c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182">
        <f t="shared" si="2"/>
        <v>0</v>
      </c>
      <c r="W37" s="172" t="s">
        <v>23</v>
      </c>
      <c r="X37" s="172" t="s">
        <v>23</v>
      </c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6"/>
      <c r="BC37" s="206"/>
      <c r="BD37" s="206"/>
      <c r="BE37" s="206"/>
      <c r="BF37" s="183">
        <f t="shared" si="3"/>
        <v>0</v>
      </c>
      <c r="BG37" s="188">
        <f t="shared" si="4"/>
        <v>0</v>
      </c>
    </row>
    <row r="38" spans="1:59" ht="23.25" customHeight="1" x14ac:dyDescent="0.25">
      <c r="A38" s="386"/>
      <c r="B38" s="390"/>
      <c r="C38" s="381"/>
      <c r="D38" s="202" t="s">
        <v>24</v>
      </c>
      <c r="E38" s="77"/>
      <c r="F38" s="77"/>
      <c r="G38" s="77"/>
      <c r="H38" s="77"/>
      <c r="I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182">
        <f t="shared" si="2"/>
        <v>0</v>
      </c>
      <c r="W38" s="172" t="s">
        <v>23</v>
      </c>
      <c r="X38" s="172" t="s">
        <v>23</v>
      </c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202"/>
      <c r="AW38" s="202"/>
      <c r="AX38" s="202"/>
      <c r="AY38" s="202"/>
      <c r="AZ38" s="202"/>
      <c r="BA38" s="202"/>
      <c r="BB38" s="202"/>
      <c r="BC38" s="202"/>
      <c r="BD38" s="202"/>
      <c r="BE38" s="202"/>
      <c r="BF38" s="183">
        <f t="shared" si="3"/>
        <v>0</v>
      </c>
      <c r="BG38" s="188">
        <f t="shared" si="4"/>
        <v>0</v>
      </c>
    </row>
    <row r="39" spans="1:59" ht="26.4" x14ac:dyDescent="0.25">
      <c r="A39" s="386"/>
      <c r="B39" s="389" t="s">
        <v>476</v>
      </c>
      <c r="C39" s="358" t="s">
        <v>72</v>
      </c>
      <c r="D39" s="165" t="s">
        <v>22</v>
      </c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182">
        <f t="shared" si="2"/>
        <v>0</v>
      </c>
      <c r="W39" s="172" t="s">
        <v>23</v>
      </c>
      <c r="X39" s="172" t="s">
        <v>23</v>
      </c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6"/>
      <c r="AK39" s="206"/>
      <c r="AL39" s="206"/>
      <c r="AM39" s="206"/>
      <c r="AN39" s="206"/>
      <c r="AO39" s="206"/>
      <c r="AP39" s="206"/>
      <c r="AQ39" s="206"/>
      <c r="AR39" s="206"/>
      <c r="AS39" s="206"/>
      <c r="AT39" s="206"/>
      <c r="AU39" s="206"/>
      <c r="AV39" s="206"/>
      <c r="AW39" s="206"/>
      <c r="AX39" s="206"/>
      <c r="AY39" s="206"/>
      <c r="AZ39" s="206"/>
      <c r="BA39" s="206"/>
      <c r="BB39" s="206"/>
      <c r="BC39" s="206"/>
      <c r="BD39" s="206"/>
      <c r="BE39" s="206"/>
      <c r="BF39" s="183">
        <f t="shared" si="3"/>
        <v>0</v>
      </c>
      <c r="BG39" s="188">
        <f t="shared" si="4"/>
        <v>0</v>
      </c>
    </row>
    <row r="40" spans="1:59" ht="21" customHeight="1" x14ac:dyDescent="0.25">
      <c r="A40" s="386"/>
      <c r="B40" s="390"/>
      <c r="C40" s="358"/>
      <c r="D40" s="202" t="s">
        <v>24</v>
      </c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182">
        <f t="shared" si="2"/>
        <v>0</v>
      </c>
      <c r="W40" s="172" t="s">
        <v>23</v>
      </c>
      <c r="X40" s="172" t="s">
        <v>23</v>
      </c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183">
        <f t="shared" si="3"/>
        <v>0</v>
      </c>
      <c r="BG40" s="188">
        <f t="shared" si="4"/>
        <v>0</v>
      </c>
    </row>
    <row r="41" spans="1:59" ht="26.4" x14ac:dyDescent="0.25">
      <c r="A41" s="386"/>
      <c r="B41" s="389" t="s">
        <v>477</v>
      </c>
      <c r="C41" s="358" t="s">
        <v>478</v>
      </c>
      <c r="D41" s="165" t="s">
        <v>22</v>
      </c>
      <c r="E41" s="206">
        <v>2</v>
      </c>
      <c r="F41" s="206"/>
      <c r="G41" s="206">
        <v>2</v>
      </c>
      <c r="H41" s="206">
        <v>2</v>
      </c>
      <c r="I41" s="206"/>
      <c r="J41" s="206"/>
      <c r="K41" s="206">
        <v>2</v>
      </c>
      <c r="L41" s="206"/>
      <c r="M41" s="206">
        <v>4</v>
      </c>
      <c r="N41" s="206"/>
      <c r="O41" s="206"/>
      <c r="P41" s="206"/>
      <c r="Q41" s="206"/>
      <c r="R41" s="206"/>
      <c r="S41" s="206"/>
      <c r="T41" s="206"/>
      <c r="U41" s="206"/>
      <c r="V41" s="182">
        <f t="shared" si="2"/>
        <v>12</v>
      </c>
      <c r="W41" s="172" t="s">
        <v>23</v>
      </c>
      <c r="X41" s="172" t="s">
        <v>23</v>
      </c>
      <c r="Y41" s="206">
        <v>2</v>
      </c>
      <c r="Z41" s="206"/>
      <c r="AA41" s="206">
        <v>2</v>
      </c>
      <c r="AB41" s="206"/>
      <c r="AC41" s="206">
        <v>2</v>
      </c>
      <c r="AD41" s="206">
        <v>2</v>
      </c>
      <c r="AE41" s="206">
        <v>2</v>
      </c>
      <c r="AF41" s="206"/>
      <c r="AG41" s="206">
        <v>3</v>
      </c>
      <c r="AH41" s="206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183">
        <f t="shared" si="3"/>
        <v>13</v>
      </c>
      <c r="BG41" s="188">
        <f t="shared" si="4"/>
        <v>25</v>
      </c>
    </row>
    <row r="42" spans="1:59" ht="25.5" customHeight="1" x14ac:dyDescent="0.25">
      <c r="A42" s="386"/>
      <c r="B42" s="390"/>
      <c r="C42" s="358"/>
      <c r="D42" s="202" t="s">
        <v>24</v>
      </c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182">
        <f t="shared" si="2"/>
        <v>0</v>
      </c>
      <c r="W42" s="172" t="s">
        <v>23</v>
      </c>
      <c r="X42" s="172" t="s">
        <v>23</v>
      </c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183">
        <f t="shared" si="3"/>
        <v>0</v>
      </c>
      <c r="BG42" s="188">
        <f t="shared" si="4"/>
        <v>0</v>
      </c>
    </row>
    <row r="43" spans="1:59" ht="26.4" x14ac:dyDescent="0.25">
      <c r="A43" s="386"/>
      <c r="B43" s="355" t="s">
        <v>479</v>
      </c>
      <c r="C43" s="358" t="s">
        <v>480</v>
      </c>
      <c r="D43" s="165" t="s">
        <v>22</v>
      </c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182">
        <f t="shared" si="2"/>
        <v>0</v>
      </c>
      <c r="W43" s="172" t="s">
        <v>23</v>
      </c>
      <c r="X43" s="172" t="s">
        <v>23</v>
      </c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206"/>
      <c r="BC43" s="206"/>
      <c r="BD43" s="206"/>
      <c r="BE43" s="206"/>
      <c r="BF43" s="183">
        <f t="shared" si="3"/>
        <v>0</v>
      </c>
      <c r="BG43" s="188">
        <f t="shared" si="4"/>
        <v>0</v>
      </c>
    </row>
    <row r="44" spans="1:59" ht="20.25" customHeight="1" x14ac:dyDescent="0.25">
      <c r="A44" s="386"/>
      <c r="B44" s="355"/>
      <c r="C44" s="358"/>
      <c r="D44" s="202" t="s">
        <v>24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182">
        <f t="shared" si="2"/>
        <v>0</v>
      </c>
      <c r="W44" s="172" t="s">
        <v>23</v>
      </c>
      <c r="X44" s="172" t="s">
        <v>23</v>
      </c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202"/>
      <c r="BD44" s="202"/>
      <c r="BE44" s="202"/>
      <c r="BF44" s="183">
        <f t="shared" si="3"/>
        <v>0</v>
      </c>
      <c r="BG44" s="188">
        <f t="shared" si="4"/>
        <v>0</v>
      </c>
    </row>
    <row r="45" spans="1:59" ht="20.25" customHeight="1" x14ac:dyDescent="0.25">
      <c r="A45" s="386"/>
      <c r="B45" s="389" t="s">
        <v>481</v>
      </c>
      <c r="C45" s="380" t="s">
        <v>145</v>
      </c>
      <c r="D45" s="165" t="s">
        <v>22</v>
      </c>
      <c r="E45" s="206">
        <v>2</v>
      </c>
      <c r="F45" s="206">
        <v>4</v>
      </c>
      <c r="G45" s="206">
        <v>4</v>
      </c>
      <c r="H45" s="206">
        <v>4</v>
      </c>
      <c r="I45" s="206">
        <v>4</v>
      </c>
      <c r="J45" s="206">
        <v>4</v>
      </c>
      <c r="K45" s="206">
        <v>4</v>
      </c>
      <c r="L45" s="206">
        <v>4</v>
      </c>
      <c r="M45" s="206">
        <v>4</v>
      </c>
      <c r="N45" s="206"/>
      <c r="O45" s="206"/>
      <c r="P45" s="206"/>
      <c r="Q45" s="206"/>
      <c r="R45" s="206"/>
      <c r="S45" s="206"/>
      <c r="T45" s="206"/>
      <c r="U45" s="206"/>
      <c r="V45" s="182">
        <f t="shared" si="2"/>
        <v>34</v>
      </c>
      <c r="W45" s="172" t="s">
        <v>23</v>
      </c>
      <c r="X45" s="172" t="s">
        <v>23</v>
      </c>
      <c r="Y45" s="206">
        <v>2</v>
      </c>
      <c r="Z45" s="206">
        <v>4</v>
      </c>
      <c r="AA45" s="206">
        <v>2</v>
      </c>
      <c r="AB45" s="206">
        <v>4</v>
      </c>
      <c r="AC45" s="206">
        <v>2</v>
      </c>
      <c r="AD45" s="206">
        <v>2</v>
      </c>
      <c r="AE45" s="206">
        <v>2</v>
      </c>
      <c r="AF45" s="206">
        <v>2</v>
      </c>
      <c r="AG45" s="206">
        <v>2</v>
      </c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183">
        <f t="shared" si="3"/>
        <v>22</v>
      </c>
      <c r="BG45" s="188">
        <f t="shared" si="4"/>
        <v>56</v>
      </c>
    </row>
    <row r="46" spans="1:59" ht="24" customHeight="1" x14ac:dyDescent="0.25">
      <c r="A46" s="386"/>
      <c r="B46" s="390"/>
      <c r="C46" s="381"/>
      <c r="D46" s="202" t="s">
        <v>24</v>
      </c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182">
        <f t="shared" si="2"/>
        <v>0</v>
      </c>
      <c r="W46" s="172" t="s">
        <v>23</v>
      </c>
      <c r="X46" s="172" t="s">
        <v>23</v>
      </c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202"/>
      <c r="BD46" s="202"/>
      <c r="BE46" s="202"/>
      <c r="BF46" s="183">
        <f t="shared" si="3"/>
        <v>0</v>
      </c>
      <c r="BG46" s="188">
        <f t="shared" si="4"/>
        <v>0</v>
      </c>
    </row>
    <row r="47" spans="1:59" ht="26.4" x14ac:dyDescent="0.25">
      <c r="A47" s="386"/>
      <c r="B47" s="372" t="s">
        <v>42</v>
      </c>
      <c r="C47" s="374" t="s">
        <v>147</v>
      </c>
      <c r="D47" s="212" t="s">
        <v>22</v>
      </c>
      <c r="E47" s="212">
        <f>SUM(E49,E51,E53,E55,E57,E59)</f>
        <v>8</v>
      </c>
      <c r="F47" s="212">
        <f t="shared" ref="F47:U47" si="7">SUM(F49,F51,F53,F55,F57,F59)</f>
        <v>8</v>
      </c>
      <c r="G47" s="212">
        <f t="shared" si="7"/>
        <v>6</v>
      </c>
      <c r="H47" s="212">
        <f t="shared" si="7"/>
        <v>8</v>
      </c>
      <c r="I47" s="212">
        <f t="shared" si="7"/>
        <v>6</v>
      </c>
      <c r="J47" s="212">
        <f t="shared" si="7"/>
        <v>8</v>
      </c>
      <c r="K47" s="212">
        <f t="shared" si="7"/>
        <v>8</v>
      </c>
      <c r="L47" s="212">
        <f t="shared" si="7"/>
        <v>10</v>
      </c>
      <c r="M47" s="212">
        <f t="shared" si="7"/>
        <v>12</v>
      </c>
      <c r="N47" s="212">
        <f t="shared" si="7"/>
        <v>0</v>
      </c>
      <c r="O47" s="212">
        <f t="shared" si="7"/>
        <v>0</v>
      </c>
      <c r="P47" s="212">
        <f t="shared" si="7"/>
        <v>0</v>
      </c>
      <c r="Q47" s="212">
        <f t="shared" si="7"/>
        <v>0</v>
      </c>
      <c r="R47" s="212">
        <f t="shared" si="7"/>
        <v>0</v>
      </c>
      <c r="S47" s="212">
        <f t="shared" si="7"/>
        <v>0</v>
      </c>
      <c r="T47" s="212">
        <f t="shared" si="7"/>
        <v>0</v>
      </c>
      <c r="U47" s="212">
        <f t="shared" si="7"/>
        <v>0</v>
      </c>
      <c r="V47" s="182">
        <f t="shared" si="2"/>
        <v>74</v>
      </c>
      <c r="W47" s="172" t="s">
        <v>23</v>
      </c>
      <c r="X47" s="172" t="s">
        <v>23</v>
      </c>
      <c r="Y47" s="212">
        <f>SUM(Y49,Y51,Y53,Y55,Y57,Y59)</f>
        <v>6</v>
      </c>
      <c r="Z47" s="212">
        <f t="shared" ref="Z47:BE47" si="8">SUM(Z49,Z51,Z53,Z55,Z57,Z59)</f>
        <v>6</v>
      </c>
      <c r="AA47" s="212">
        <f t="shared" si="8"/>
        <v>6</v>
      </c>
      <c r="AB47" s="212">
        <f t="shared" si="8"/>
        <v>8</v>
      </c>
      <c r="AC47" s="212">
        <f t="shared" si="8"/>
        <v>6</v>
      </c>
      <c r="AD47" s="212">
        <f t="shared" si="8"/>
        <v>6</v>
      </c>
      <c r="AE47" s="212">
        <f t="shared" si="8"/>
        <v>6</v>
      </c>
      <c r="AF47" s="212">
        <f t="shared" si="8"/>
        <v>8</v>
      </c>
      <c r="AG47" s="212">
        <f t="shared" si="8"/>
        <v>6</v>
      </c>
      <c r="AH47" s="212">
        <f t="shared" si="8"/>
        <v>0</v>
      </c>
      <c r="AI47" s="212">
        <f t="shared" si="8"/>
        <v>0</v>
      </c>
      <c r="AJ47" s="212">
        <f t="shared" si="8"/>
        <v>0</v>
      </c>
      <c r="AK47" s="212">
        <f t="shared" si="8"/>
        <v>0</v>
      </c>
      <c r="AL47" s="212">
        <f t="shared" si="8"/>
        <v>0</v>
      </c>
      <c r="AM47" s="212">
        <f t="shared" si="8"/>
        <v>0</v>
      </c>
      <c r="AN47" s="212">
        <f t="shared" si="8"/>
        <v>0</v>
      </c>
      <c r="AO47" s="212">
        <f t="shared" si="8"/>
        <v>0</v>
      </c>
      <c r="AP47" s="212">
        <f t="shared" si="8"/>
        <v>0</v>
      </c>
      <c r="AQ47" s="212">
        <f t="shared" si="8"/>
        <v>0</v>
      </c>
      <c r="AR47" s="212">
        <f t="shared" si="8"/>
        <v>0</v>
      </c>
      <c r="AS47" s="212">
        <f t="shared" si="8"/>
        <v>0</v>
      </c>
      <c r="AT47" s="212">
        <f t="shared" si="8"/>
        <v>0</v>
      </c>
      <c r="AU47" s="212">
        <f t="shared" si="8"/>
        <v>0</v>
      </c>
      <c r="AV47" s="212">
        <f t="shared" si="8"/>
        <v>0</v>
      </c>
      <c r="AW47" s="212">
        <f t="shared" si="8"/>
        <v>0</v>
      </c>
      <c r="AX47" s="212">
        <f t="shared" si="8"/>
        <v>0</v>
      </c>
      <c r="AY47" s="212">
        <f t="shared" si="8"/>
        <v>0</v>
      </c>
      <c r="AZ47" s="212">
        <f t="shared" si="8"/>
        <v>0</v>
      </c>
      <c r="BA47" s="212">
        <f t="shared" si="8"/>
        <v>0</v>
      </c>
      <c r="BB47" s="212">
        <f t="shared" si="8"/>
        <v>0</v>
      </c>
      <c r="BC47" s="212">
        <f t="shared" si="8"/>
        <v>0</v>
      </c>
      <c r="BD47" s="212">
        <f t="shared" si="8"/>
        <v>0</v>
      </c>
      <c r="BE47" s="212">
        <f t="shared" si="8"/>
        <v>0</v>
      </c>
      <c r="BF47" s="183">
        <f t="shared" si="3"/>
        <v>58</v>
      </c>
      <c r="BG47" s="188">
        <f t="shared" si="4"/>
        <v>132</v>
      </c>
    </row>
    <row r="48" spans="1:59" ht="21" customHeight="1" x14ac:dyDescent="0.25">
      <c r="A48" s="386"/>
      <c r="B48" s="372"/>
      <c r="C48" s="374"/>
      <c r="D48" s="212" t="s">
        <v>24</v>
      </c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182">
        <f t="shared" si="2"/>
        <v>0</v>
      </c>
      <c r="W48" s="172" t="s">
        <v>23</v>
      </c>
      <c r="X48" s="172" t="s">
        <v>23</v>
      </c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183">
        <f t="shared" si="3"/>
        <v>0</v>
      </c>
      <c r="BG48" s="188">
        <f t="shared" si="4"/>
        <v>0</v>
      </c>
    </row>
    <row r="49" spans="1:59" ht="23.25" customHeight="1" x14ac:dyDescent="0.25">
      <c r="A49" s="386"/>
      <c r="B49" s="355" t="s">
        <v>148</v>
      </c>
      <c r="C49" s="353" t="s">
        <v>149</v>
      </c>
      <c r="D49" s="165" t="s">
        <v>22</v>
      </c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182">
        <f t="shared" si="2"/>
        <v>0</v>
      </c>
      <c r="W49" s="172" t="s">
        <v>23</v>
      </c>
      <c r="X49" s="172" t="s">
        <v>23</v>
      </c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6"/>
      <c r="BE49" s="206"/>
      <c r="BF49" s="183">
        <f t="shared" si="3"/>
        <v>0</v>
      </c>
      <c r="BG49" s="188">
        <f t="shared" si="4"/>
        <v>0</v>
      </c>
    </row>
    <row r="50" spans="1:59" ht="24.75" customHeight="1" x14ac:dyDescent="0.25">
      <c r="A50" s="386"/>
      <c r="B50" s="355"/>
      <c r="C50" s="354"/>
      <c r="D50" s="202" t="s">
        <v>24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182">
        <f t="shared" si="2"/>
        <v>0</v>
      </c>
      <c r="W50" s="172" t="s">
        <v>23</v>
      </c>
      <c r="X50" s="172" t="s">
        <v>23</v>
      </c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183">
        <f t="shared" si="3"/>
        <v>0</v>
      </c>
      <c r="BG50" s="188">
        <f t="shared" si="4"/>
        <v>0</v>
      </c>
    </row>
    <row r="51" spans="1:59" ht="27" customHeight="1" x14ac:dyDescent="0.25">
      <c r="A51" s="386"/>
      <c r="B51" s="355" t="s">
        <v>150</v>
      </c>
      <c r="C51" s="373" t="s">
        <v>151</v>
      </c>
      <c r="D51" s="165" t="s">
        <v>22</v>
      </c>
      <c r="E51" s="206">
        <v>2</v>
      </c>
      <c r="F51" s="206">
        <v>4</v>
      </c>
      <c r="G51" s="206">
        <v>2</v>
      </c>
      <c r="H51" s="206">
        <v>2</v>
      </c>
      <c r="I51" s="206">
        <v>2</v>
      </c>
      <c r="J51" s="206">
        <v>4</v>
      </c>
      <c r="K51" s="206">
        <v>2</v>
      </c>
      <c r="L51" s="206">
        <v>2</v>
      </c>
      <c r="M51" s="206">
        <v>4</v>
      </c>
      <c r="N51" s="206"/>
      <c r="O51" s="206"/>
      <c r="P51" s="206"/>
      <c r="Q51" s="206"/>
      <c r="R51" s="206"/>
      <c r="S51" s="206"/>
      <c r="T51" s="206"/>
      <c r="U51" s="206"/>
      <c r="V51" s="182">
        <f t="shared" si="2"/>
        <v>24</v>
      </c>
      <c r="W51" s="172" t="s">
        <v>23</v>
      </c>
      <c r="X51" s="172" t="s">
        <v>23</v>
      </c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183">
        <f t="shared" si="3"/>
        <v>0</v>
      </c>
      <c r="BG51" s="188">
        <f t="shared" si="4"/>
        <v>24</v>
      </c>
    </row>
    <row r="52" spans="1:59" ht="26.25" customHeight="1" x14ac:dyDescent="0.25">
      <c r="A52" s="386"/>
      <c r="B52" s="355"/>
      <c r="C52" s="373"/>
      <c r="D52" s="202" t="s">
        <v>24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182">
        <f t="shared" si="2"/>
        <v>0</v>
      </c>
      <c r="W52" s="172" t="s">
        <v>23</v>
      </c>
      <c r="X52" s="172" t="s">
        <v>23</v>
      </c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183">
        <f t="shared" si="3"/>
        <v>0</v>
      </c>
      <c r="BG52" s="188">
        <f t="shared" si="4"/>
        <v>0</v>
      </c>
    </row>
    <row r="53" spans="1:59" ht="27" customHeight="1" x14ac:dyDescent="0.25">
      <c r="A53" s="386"/>
      <c r="B53" s="389" t="s">
        <v>192</v>
      </c>
      <c r="C53" s="353" t="s">
        <v>154</v>
      </c>
      <c r="D53" s="165" t="s">
        <v>22</v>
      </c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182">
        <f t="shared" si="2"/>
        <v>0</v>
      </c>
      <c r="W53" s="172" t="s">
        <v>23</v>
      </c>
      <c r="X53" s="172" t="s">
        <v>23</v>
      </c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6"/>
      <c r="BB53" s="206"/>
      <c r="BC53" s="206"/>
      <c r="BD53" s="206"/>
      <c r="BE53" s="206"/>
      <c r="BF53" s="183">
        <f t="shared" si="3"/>
        <v>0</v>
      </c>
      <c r="BG53" s="188">
        <f t="shared" si="4"/>
        <v>0</v>
      </c>
    </row>
    <row r="54" spans="1:59" ht="30" customHeight="1" x14ac:dyDescent="0.25">
      <c r="A54" s="386"/>
      <c r="B54" s="390"/>
      <c r="C54" s="354"/>
      <c r="D54" s="202" t="s">
        <v>24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182">
        <f t="shared" si="2"/>
        <v>0</v>
      </c>
      <c r="W54" s="172" t="s">
        <v>23</v>
      </c>
      <c r="X54" s="172" t="s">
        <v>23</v>
      </c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183">
        <f t="shared" si="3"/>
        <v>0</v>
      </c>
      <c r="BG54" s="188">
        <f t="shared" si="4"/>
        <v>0</v>
      </c>
    </row>
    <row r="55" spans="1:59" ht="22.5" customHeight="1" x14ac:dyDescent="0.25">
      <c r="A55" s="386"/>
      <c r="B55" s="389" t="s">
        <v>152</v>
      </c>
      <c r="C55" s="353" t="s">
        <v>425</v>
      </c>
      <c r="D55" s="165" t="s">
        <v>22</v>
      </c>
      <c r="E55" s="206">
        <v>2</v>
      </c>
      <c r="F55" s="206">
        <v>2</v>
      </c>
      <c r="G55" s="206">
        <v>2</v>
      </c>
      <c r="H55" s="206">
        <v>4</v>
      </c>
      <c r="I55" s="206">
        <v>2</v>
      </c>
      <c r="J55" s="206">
        <v>2</v>
      </c>
      <c r="K55" s="206">
        <v>2</v>
      </c>
      <c r="L55" s="206">
        <v>4</v>
      </c>
      <c r="M55" s="206">
        <v>4</v>
      </c>
      <c r="N55" s="206"/>
      <c r="O55" s="206"/>
      <c r="P55" s="206"/>
      <c r="Q55" s="206"/>
      <c r="R55" s="206"/>
      <c r="S55" s="206"/>
      <c r="T55" s="206"/>
      <c r="U55" s="206"/>
      <c r="V55" s="182">
        <f t="shared" si="2"/>
        <v>24</v>
      </c>
      <c r="W55" s="172" t="s">
        <v>23</v>
      </c>
      <c r="X55" s="172" t="s">
        <v>23</v>
      </c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206"/>
      <c r="AK55" s="206"/>
      <c r="AL55" s="206"/>
      <c r="AM55" s="206"/>
      <c r="AN55" s="206"/>
      <c r="AO55" s="206"/>
      <c r="AP55" s="206"/>
      <c r="AQ55" s="206"/>
      <c r="AR55" s="206"/>
      <c r="AS55" s="206"/>
      <c r="AT55" s="206"/>
      <c r="AU55" s="206"/>
      <c r="AV55" s="206"/>
      <c r="AW55" s="206"/>
      <c r="AX55" s="206"/>
      <c r="AY55" s="206"/>
      <c r="AZ55" s="206"/>
      <c r="BA55" s="206"/>
      <c r="BB55" s="206"/>
      <c r="BC55" s="206"/>
      <c r="BD55" s="206"/>
      <c r="BE55" s="206"/>
      <c r="BF55" s="183">
        <f t="shared" si="3"/>
        <v>0</v>
      </c>
      <c r="BG55" s="188">
        <f t="shared" si="4"/>
        <v>24</v>
      </c>
    </row>
    <row r="56" spans="1:59" x14ac:dyDescent="0.25">
      <c r="A56" s="386"/>
      <c r="B56" s="390"/>
      <c r="C56" s="354"/>
      <c r="D56" s="202" t="s">
        <v>24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182">
        <f t="shared" si="2"/>
        <v>0</v>
      </c>
      <c r="W56" s="172" t="s">
        <v>23</v>
      </c>
      <c r="X56" s="172" t="s">
        <v>23</v>
      </c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183">
        <f t="shared" si="3"/>
        <v>0</v>
      </c>
      <c r="BG56" s="188">
        <f t="shared" si="4"/>
        <v>0</v>
      </c>
    </row>
    <row r="57" spans="1:59" ht="26.4" x14ac:dyDescent="0.25">
      <c r="A57" s="386"/>
      <c r="B57" s="389" t="s">
        <v>190</v>
      </c>
      <c r="C57" s="353" t="s">
        <v>426</v>
      </c>
      <c r="D57" s="165" t="s">
        <v>22</v>
      </c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182">
        <f t="shared" si="2"/>
        <v>0</v>
      </c>
      <c r="W57" s="172" t="s">
        <v>23</v>
      </c>
      <c r="X57" s="172" t="s">
        <v>23</v>
      </c>
      <c r="Y57" s="206">
        <v>2</v>
      </c>
      <c r="Z57" s="206">
        <v>4</v>
      </c>
      <c r="AA57" s="206">
        <v>2</v>
      </c>
      <c r="AB57" s="206">
        <v>4</v>
      </c>
      <c r="AC57" s="206">
        <v>2</v>
      </c>
      <c r="AD57" s="206">
        <v>2</v>
      </c>
      <c r="AE57" s="206">
        <v>2</v>
      </c>
      <c r="AF57" s="206">
        <v>4</v>
      </c>
      <c r="AG57" s="206">
        <v>2</v>
      </c>
      <c r="AH57" s="206"/>
      <c r="AI57" s="206"/>
      <c r="AJ57" s="206"/>
      <c r="AK57" s="206"/>
      <c r="AL57" s="206"/>
      <c r="AM57" s="206"/>
      <c r="AN57" s="206"/>
      <c r="AO57" s="206"/>
      <c r="AP57" s="206"/>
      <c r="AQ57" s="206"/>
      <c r="AR57" s="206"/>
      <c r="AS57" s="206"/>
      <c r="AT57" s="206"/>
      <c r="AU57" s="206"/>
      <c r="AV57" s="206"/>
      <c r="AW57" s="206"/>
      <c r="AX57" s="206"/>
      <c r="AY57" s="206"/>
      <c r="AZ57" s="206"/>
      <c r="BA57" s="206"/>
      <c r="BB57" s="206"/>
      <c r="BC57" s="206"/>
      <c r="BD57" s="206"/>
      <c r="BE57" s="206"/>
      <c r="BF57" s="183">
        <f t="shared" si="3"/>
        <v>24</v>
      </c>
      <c r="BG57" s="188">
        <f t="shared" si="4"/>
        <v>24</v>
      </c>
    </row>
    <row r="58" spans="1:59" x14ac:dyDescent="0.25">
      <c r="A58" s="386"/>
      <c r="B58" s="390"/>
      <c r="C58" s="354"/>
      <c r="D58" s="202" t="s">
        <v>24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182">
        <f t="shared" si="2"/>
        <v>0</v>
      </c>
      <c r="W58" s="172" t="s">
        <v>23</v>
      </c>
      <c r="X58" s="172" t="s">
        <v>23</v>
      </c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183">
        <f t="shared" si="3"/>
        <v>0</v>
      </c>
      <c r="BG58" s="188">
        <f t="shared" si="4"/>
        <v>0</v>
      </c>
    </row>
    <row r="59" spans="1:59" ht="26.4" x14ac:dyDescent="0.25">
      <c r="A59" s="386"/>
      <c r="B59" s="355" t="s">
        <v>153</v>
      </c>
      <c r="C59" s="373" t="s">
        <v>189</v>
      </c>
      <c r="D59" s="165" t="s">
        <v>22</v>
      </c>
      <c r="E59" s="206">
        <v>4</v>
      </c>
      <c r="F59" s="206">
        <v>2</v>
      </c>
      <c r="G59" s="206">
        <v>2</v>
      </c>
      <c r="H59" s="206">
        <v>2</v>
      </c>
      <c r="I59" s="206">
        <v>2</v>
      </c>
      <c r="J59" s="206">
        <v>2</v>
      </c>
      <c r="K59" s="206">
        <v>4</v>
      </c>
      <c r="L59" s="206">
        <v>4</v>
      </c>
      <c r="M59" s="206">
        <v>4</v>
      </c>
      <c r="N59" s="206"/>
      <c r="O59" s="206"/>
      <c r="P59" s="206"/>
      <c r="Q59" s="206"/>
      <c r="R59" s="206"/>
      <c r="S59" s="206"/>
      <c r="T59" s="206"/>
      <c r="U59" s="206"/>
      <c r="V59" s="182">
        <f t="shared" si="2"/>
        <v>26</v>
      </c>
      <c r="W59" s="172" t="s">
        <v>23</v>
      </c>
      <c r="X59" s="172" t="s">
        <v>23</v>
      </c>
      <c r="Y59" s="206">
        <v>4</v>
      </c>
      <c r="Z59" s="206">
        <v>2</v>
      </c>
      <c r="AA59" s="206">
        <v>4</v>
      </c>
      <c r="AB59" s="206">
        <v>4</v>
      </c>
      <c r="AC59" s="206">
        <v>4</v>
      </c>
      <c r="AD59" s="206">
        <v>4</v>
      </c>
      <c r="AE59" s="206">
        <v>4</v>
      </c>
      <c r="AF59" s="206">
        <v>4</v>
      </c>
      <c r="AG59" s="206">
        <v>4</v>
      </c>
      <c r="AH59" s="206"/>
      <c r="AI59" s="206"/>
      <c r="AJ59" s="206"/>
      <c r="AK59" s="206"/>
      <c r="AL59" s="206"/>
      <c r="AM59" s="206"/>
      <c r="AN59" s="206"/>
      <c r="AO59" s="206"/>
      <c r="AP59" s="206"/>
      <c r="AQ59" s="206"/>
      <c r="AR59" s="206"/>
      <c r="AS59" s="206"/>
      <c r="AT59" s="206"/>
      <c r="AU59" s="206"/>
      <c r="AV59" s="206"/>
      <c r="AW59" s="206"/>
      <c r="AX59" s="206"/>
      <c r="AY59" s="206"/>
      <c r="AZ59" s="206"/>
      <c r="BA59" s="206"/>
      <c r="BB59" s="206"/>
      <c r="BC59" s="206"/>
      <c r="BD59" s="206"/>
      <c r="BE59" s="206"/>
      <c r="BF59" s="183">
        <f t="shared" si="3"/>
        <v>34</v>
      </c>
      <c r="BG59" s="188">
        <f t="shared" si="4"/>
        <v>60</v>
      </c>
    </row>
    <row r="60" spans="1:59" x14ac:dyDescent="0.25">
      <c r="A60" s="386"/>
      <c r="B60" s="355"/>
      <c r="C60" s="373"/>
      <c r="D60" s="202" t="s">
        <v>24</v>
      </c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182">
        <f t="shared" si="2"/>
        <v>0</v>
      </c>
      <c r="W60" s="172" t="s">
        <v>23</v>
      </c>
      <c r="X60" s="172" t="s">
        <v>23</v>
      </c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183">
        <f t="shared" si="3"/>
        <v>0</v>
      </c>
      <c r="BG60" s="188">
        <f t="shared" si="4"/>
        <v>0</v>
      </c>
    </row>
    <row r="61" spans="1:59" ht="26.4" x14ac:dyDescent="0.25">
      <c r="A61" s="386"/>
      <c r="B61" s="372" t="s">
        <v>43</v>
      </c>
      <c r="C61" s="372" t="s">
        <v>95</v>
      </c>
      <c r="D61" s="162" t="s">
        <v>22</v>
      </c>
      <c r="E61" s="212">
        <f>SUM(E63,E75,E81,E87)</f>
        <v>6</v>
      </c>
      <c r="F61" s="212">
        <f t="shared" ref="F61:U62" si="9">SUM(F63,F75,F81,F87)</f>
        <v>6</v>
      </c>
      <c r="G61" s="212">
        <f t="shared" si="9"/>
        <v>8</v>
      </c>
      <c r="H61" s="212">
        <f t="shared" si="9"/>
        <v>4</v>
      </c>
      <c r="I61" s="212">
        <f t="shared" si="9"/>
        <v>8</v>
      </c>
      <c r="J61" s="212">
        <f t="shared" si="9"/>
        <v>6</v>
      </c>
      <c r="K61" s="212">
        <f t="shared" si="9"/>
        <v>4</v>
      </c>
      <c r="L61" s="212">
        <f t="shared" si="9"/>
        <v>6</v>
      </c>
      <c r="M61" s="212">
        <f t="shared" si="9"/>
        <v>8</v>
      </c>
      <c r="N61" s="212">
        <f t="shared" si="9"/>
        <v>36</v>
      </c>
      <c r="O61" s="212">
        <f t="shared" si="9"/>
        <v>36</v>
      </c>
      <c r="P61" s="212">
        <f t="shared" si="9"/>
        <v>36</v>
      </c>
      <c r="Q61" s="212">
        <f t="shared" si="9"/>
        <v>36</v>
      </c>
      <c r="R61" s="212">
        <f t="shared" si="9"/>
        <v>36</v>
      </c>
      <c r="S61" s="212">
        <f t="shared" si="9"/>
        <v>36</v>
      </c>
      <c r="T61" s="212">
        <f t="shared" si="9"/>
        <v>36</v>
      </c>
      <c r="U61" s="212">
        <f t="shared" si="9"/>
        <v>36</v>
      </c>
      <c r="V61" s="182">
        <f t="shared" si="2"/>
        <v>344</v>
      </c>
      <c r="W61" s="172" t="s">
        <v>23</v>
      </c>
      <c r="X61" s="172" t="s">
        <v>23</v>
      </c>
      <c r="Y61" s="212">
        <f>SUM(Y63,Y75,Y81,Y87)</f>
        <v>24</v>
      </c>
      <c r="Z61" s="212">
        <f t="shared" ref="Z61:BE61" si="10">SUM(Z63,Z75,Z81,Z87)</f>
        <v>24</v>
      </c>
      <c r="AA61" s="212">
        <f t="shared" si="10"/>
        <v>24</v>
      </c>
      <c r="AB61" s="212">
        <f t="shared" si="10"/>
        <v>22</v>
      </c>
      <c r="AC61" s="212">
        <f t="shared" si="10"/>
        <v>24</v>
      </c>
      <c r="AD61" s="212">
        <f t="shared" si="10"/>
        <v>24</v>
      </c>
      <c r="AE61" s="212">
        <f t="shared" si="10"/>
        <v>24</v>
      </c>
      <c r="AF61" s="212">
        <f t="shared" si="10"/>
        <v>24</v>
      </c>
      <c r="AG61" s="212">
        <f t="shared" si="10"/>
        <v>22</v>
      </c>
      <c r="AH61" s="212">
        <f t="shared" si="10"/>
        <v>36</v>
      </c>
      <c r="AI61" s="212">
        <f t="shared" si="10"/>
        <v>36</v>
      </c>
      <c r="AJ61" s="212">
        <f t="shared" si="10"/>
        <v>36</v>
      </c>
      <c r="AK61" s="212">
        <f t="shared" si="10"/>
        <v>36</v>
      </c>
      <c r="AL61" s="212">
        <f t="shared" si="10"/>
        <v>36</v>
      </c>
      <c r="AM61" s="212">
        <f t="shared" si="10"/>
        <v>36</v>
      </c>
      <c r="AN61" s="212">
        <f t="shared" si="10"/>
        <v>36</v>
      </c>
      <c r="AO61" s="212">
        <f t="shared" si="10"/>
        <v>36</v>
      </c>
      <c r="AP61" s="212">
        <f t="shared" si="10"/>
        <v>36</v>
      </c>
      <c r="AQ61" s="212">
        <f t="shared" si="10"/>
        <v>36</v>
      </c>
      <c r="AR61" s="212">
        <f t="shared" si="10"/>
        <v>36</v>
      </c>
      <c r="AS61" s="212">
        <f t="shared" si="10"/>
        <v>36</v>
      </c>
      <c r="AT61" s="212">
        <f t="shared" si="10"/>
        <v>0</v>
      </c>
      <c r="AU61" s="212">
        <f t="shared" si="10"/>
        <v>0</v>
      </c>
      <c r="AV61" s="212">
        <f t="shared" si="10"/>
        <v>0</v>
      </c>
      <c r="AW61" s="212">
        <f t="shared" si="10"/>
        <v>0</v>
      </c>
      <c r="AX61" s="212">
        <f t="shared" si="10"/>
        <v>0</v>
      </c>
      <c r="AY61" s="212">
        <f t="shared" si="10"/>
        <v>0</v>
      </c>
      <c r="AZ61" s="212">
        <f t="shared" si="10"/>
        <v>0</v>
      </c>
      <c r="BA61" s="212">
        <f t="shared" si="10"/>
        <v>0</v>
      </c>
      <c r="BB61" s="212">
        <f t="shared" si="10"/>
        <v>0</v>
      </c>
      <c r="BC61" s="212">
        <f t="shared" si="10"/>
        <v>0</v>
      </c>
      <c r="BD61" s="212">
        <f t="shared" si="10"/>
        <v>0</v>
      </c>
      <c r="BE61" s="212">
        <f t="shared" si="10"/>
        <v>0</v>
      </c>
      <c r="BF61" s="183">
        <f t="shared" si="3"/>
        <v>644</v>
      </c>
      <c r="BG61" s="188">
        <f t="shared" si="4"/>
        <v>988</v>
      </c>
    </row>
    <row r="62" spans="1:59" x14ac:dyDescent="0.25">
      <c r="A62" s="386"/>
      <c r="B62" s="372"/>
      <c r="C62" s="372"/>
      <c r="D62" s="212" t="s">
        <v>24</v>
      </c>
      <c r="E62" s="212">
        <f>SUM(E64,E76,E82,E88)</f>
        <v>0</v>
      </c>
      <c r="F62" s="212">
        <f t="shared" si="9"/>
        <v>0</v>
      </c>
      <c r="G62" s="212">
        <f t="shared" si="9"/>
        <v>0</v>
      </c>
      <c r="H62" s="212">
        <f t="shared" si="9"/>
        <v>0</v>
      </c>
      <c r="I62" s="212">
        <f t="shared" si="9"/>
        <v>0</v>
      </c>
      <c r="J62" s="212">
        <f t="shared" si="9"/>
        <v>0</v>
      </c>
      <c r="K62" s="212">
        <f t="shared" si="9"/>
        <v>0</v>
      </c>
      <c r="L62" s="212">
        <f t="shared" si="9"/>
        <v>0</v>
      </c>
      <c r="M62" s="212">
        <f t="shared" si="9"/>
        <v>0</v>
      </c>
      <c r="N62" s="212">
        <f t="shared" si="9"/>
        <v>0</v>
      </c>
      <c r="O62" s="212">
        <f t="shared" si="9"/>
        <v>0</v>
      </c>
      <c r="P62" s="212">
        <f t="shared" si="9"/>
        <v>0</v>
      </c>
      <c r="Q62" s="212">
        <f t="shared" si="9"/>
        <v>0</v>
      </c>
      <c r="R62" s="212">
        <f t="shared" si="9"/>
        <v>0</v>
      </c>
      <c r="S62" s="212">
        <f t="shared" si="9"/>
        <v>0</v>
      </c>
      <c r="T62" s="212">
        <f t="shared" si="9"/>
        <v>0</v>
      </c>
      <c r="U62" s="212">
        <f t="shared" si="9"/>
        <v>0</v>
      </c>
      <c r="V62" s="182">
        <f t="shared" si="2"/>
        <v>0</v>
      </c>
      <c r="W62" s="172" t="s">
        <v>23</v>
      </c>
      <c r="X62" s="172" t="s">
        <v>23</v>
      </c>
      <c r="Y62" s="212">
        <f>SUM(Y64)</f>
        <v>0</v>
      </c>
      <c r="Z62" s="212">
        <f t="shared" ref="Z62:BE62" si="11">SUM(Z64)</f>
        <v>0</v>
      </c>
      <c r="AA62" s="212">
        <f t="shared" si="11"/>
        <v>0</v>
      </c>
      <c r="AB62" s="212">
        <f t="shared" si="11"/>
        <v>0</v>
      </c>
      <c r="AC62" s="212">
        <f t="shared" si="11"/>
        <v>0</v>
      </c>
      <c r="AD62" s="212">
        <f t="shared" si="11"/>
        <v>0</v>
      </c>
      <c r="AE62" s="212">
        <f t="shared" si="11"/>
        <v>0</v>
      </c>
      <c r="AF62" s="212">
        <f t="shared" si="11"/>
        <v>0</v>
      </c>
      <c r="AG62" s="212">
        <f t="shared" si="11"/>
        <v>0</v>
      </c>
      <c r="AH62" s="212">
        <f t="shared" si="11"/>
        <v>0</v>
      </c>
      <c r="AI62" s="212">
        <f t="shared" si="11"/>
        <v>0</v>
      </c>
      <c r="AJ62" s="212">
        <f t="shared" si="11"/>
        <v>0</v>
      </c>
      <c r="AK62" s="212">
        <f t="shared" si="11"/>
        <v>0</v>
      </c>
      <c r="AL62" s="212">
        <f t="shared" si="11"/>
        <v>0</v>
      </c>
      <c r="AM62" s="212">
        <f t="shared" si="11"/>
        <v>0</v>
      </c>
      <c r="AN62" s="212">
        <f t="shared" si="11"/>
        <v>0</v>
      </c>
      <c r="AO62" s="212">
        <f t="shared" si="11"/>
        <v>0</v>
      </c>
      <c r="AP62" s="212">
        <f t="shared" si="11"/>
        <v>0</v>
      </c>
      <c r="AQ62" s="212">
        <f t="shared" si="11"/>
        <v>0</v>
      </c>
      <c r="AR62" s="212">
        <f t="shared" si="11"/>
        <v>0</v>
      </c>
      <c r="AS62" s="212">
        <f t="shared" si="11"/>
        <v>0</v>
      </c>
      <c r="AT62" s="212">
        <f t="shared" si="11"/>
        <v>0</v>
      </c>
      <c r="AU62" s="212">
        <f t="shared" si="11"/>
        <v>0</v>
      </c>
      <c r="AV62" s="212">
        <f t="shared" si="11"/>
        <v>0</v>
      </c>
      <c r="AW62" s="212">
        <f t="shared" si="11"/>
        <v>0</v>
      </c>
      <c r="AX62" s="212">
        <f t="shared" si="11"/>
        <v>0</v>
      </c>
      <c r="AY62" s="212">
        <f t="shared" si="11"/>
        <v>0</v>
      </c>
      <c r="AZ62" s="212">
        <f t="shared" si="11"/>
        <v>0</v>
      </c>
      <c r="BA62" s="212">
        <f t="shared" si="11"/>
        <v>0</v>
      </c>
      <c r="BB62" s="212">
        <f t="shared" si="11"/>
        <v>0</v>
      </c>
      <c r="BC62" s="212">
        <f t="shared" si="11"/>
        <v>0</v>
      </c>
      <c r="BD62" s="212">
        <f t="shared" si="11"/>
        <v>0</v>
      </c>
      <c r="BE62" s="212">
        <f t="shared" si="11"/>
        <v>0</v>
      </c>
      <c r="BF62" s="183">
        <f t="shared" si="3"/>
        <v>0</v>
      </c>
      <c r="BG62" s="188">
        <f t="shared" si="4"/>
        <v>0</v>
      </c>
    </row>
    <row r="63" spans="1:59" ht="36" customHeight="1" x14ac:dyDescent="0.25">
      <c r="A63" s="386"/>
      <c r="B63" s="356" t="s">
        <v>156</v>
      </c>
      <c r="C63" s="356" t="s">
        <v>427</v>
      </c>
      <c r="D63" s="169" t="s">
        <v>22</v>
      </c>
      <c r="E63" s="207">
        <f>SUM(E65,E67,E69,E71,E73,E74)</f>
        <v>2</v>
      </c>
      <c r="F63" s="207">
        <f t="shared" ref="F63:U63" si="12">SUM(F65,F67,F69,F71,F73,F74)</f>
        <v>2</v>
      </c>
      <c r="G63" s="207">
        <f t="shared" si="12"/>
        <v>2</v>
      </c>
      <c r="H63" s="207">
        <f t="shared" si="12"/>
        <v>2</v>
      </c>
      <c r="I63" s="207">
        <f t="shared" si="12"/>
        <v>2</v>
      </c>
      <c r="J63" s="207">
        <f t="shared" si="12"/>
        <v>2</v>
      </c>
      <c r="K63" s="207">
        <f t="shared" si="12"/>
        <v>0</v>
      </c>
      <c r="L63" s="207">
        <f t="shared" si="12"/>
        <v>2</v>
      </c>
      <c r="M63" s="207">
        <f t="shared" si="12"/>
        <v>2</v>
      </c>
      <c r="N63" s="207">
        <f t="shared" si="12"/>
        <v>0</v>
      </c>
      <c r="O63" s="207">
        <f t="shared" si="12"/>
        <v>36</v>
      </c>
      <c r="P63" s="207">
        <f t="shared" si="12"/>
        <v>36</v>
      </c>
      <c r="Q63" s="207">
        <f t="shared" si="12"/>
        <v>36</v>
      </c>
      <c r="R63" s="207">
        <f t="shared" si="12"/>
        <v>36</v>
      </c>
      <c r="S63" s="207">
        <f t="shared" si="12"/>
        <v>36</v>
      </c>
      <c r="T63" s="207">
        <f t="shared" si="12"/>
        <v>36</v>
      </c>
      <c r="U63" s="207">
        <f t="shared" si="12"/>
        <v>0</v>
      </c>
      <c r="V63" s="182">
        <f t="shared" si="2"/>
        <v>232</v>
      </c>
      <c r="W63" s="172" t="s">
        <v>23</v>
      </c>
      <c r="X63" s="172" t="s">
        <v>23</v>
      </c>
      <c r="Y63" s="207">
        <f>SUM(Y65,Y67,Y69,Y71,Y73)</f>
        <v>0</v>
      </c>
      <c r="Z63" s="207">
        <f t="shared" ref="Z63:BE63" si="13">SUM(Z65,Z67,Z69,Z71,Z73)</f>
        <v>0</v>
      </c>
      <c r="AA63" s="207">
        <f t="shared" si="13"/>
        <v>0</v>
      </c>
      <c r="AB63" s="207">
        <f t="shared" si="13"/>
        <v>0</v>
      </c>
      <c r="AC63" s="207">
        <f t="shared" si="13"/>
        <v>0</v>
      </c>
      <c r="AD63" s="207">
        <f t="shared" si="13"/>
        <v>0</v>
      </c>
      <c r="AE63" s="207">
        <f t="shared" si="13"/>
        <v>0</v>
      </c>
      <c r="AF63" s="207">
        <f t="shared" si="13"/>
        <v>0</v>
      </c>
      <c r="AG63" s="207">
        <f t="shared" si="13"/>
        <v>0</v>
      </c>
      <c r="AH63" s="207">
        <f t="shared" si="13"/>
        <v>0</v>
      </c>
      <c r="AI63" s="207">
        <f t="shared" si="13"/>
        <v>0</v>
      </c>
      <c r="AJ63" s="207">
        <f t="shared" si="13"/>
        <v>0</v>
      </c>
      <c r="AK63" s="207">
        <f t="shared" si="13"/>
        <v>0</v>
      </c>
      <c r="AL63" s="207">
        <f t="shared" si="13"/>
        <v>0</v>
      </c>
      <c r="AM63" s="207">
        <f t="shared" si="13"/>
        <v>0</v>
      </c>
      <c r="AN63" s="207">
        <f t="shared" si="13"/>
        <v>0</v>
      </c>
      <c r="AO63" s="207">
        <f t="shared" si="13"/>
        <v>0</v>
      </c>
      <c r="AP63" s="207">
        <f t="shared" si="13"/>
        <v>0</v>
      </c>
      <c r="AQ63" s="207">
        <f t="shared" si="13"/>
        <v>0</v>
      </c>
      <c r="AR63" s="207">
        <f t="shared" si="13"/>
        <v>0</v>
      </c>
      <c r="AS63" s="207">
        <f t="shared" si="13"/>
        <v>0</v>
      </c>
      <c r="AT63" s="207">
        <f t="shared" si="13"/>
        <v>0</v>
      </c>
      <c r="AU63" s="207">
        <f t="shared" si="13"/>
        <v>0</v>
      </c>
      <c r="AV63" s="207">
        <f t="shared" si="13"/>
        <v>0</v>
      </c>
      <c r="AW63" s="207">
        <f t="shared" si="13"/>
        <v>0</v>
      </c>
      <c r="AX63" s="207">
        <f t="shared" si="13"/>
        <v>0</v>
      </c>
      <c r="AY63" s="207">
        <f t="shared" si="13"/>
        <v>0</v>
      </c>
      <c r="AZ63" s="207">
        <f t="shared" si="13"/>
        <v>0</v>
      </c>
      <c r="BA63" s="207">
        <f t="shared" si="13"/>
        <v>0</v>
      </c>
      <c r="BB63" s="207">
        <f t="shared" si="13"/>
        <v>0</v>
      </c>
      <c r="BC63" s="207">
        <f t="shared" si="13"/>
        <v>0</v>
      </c>
      <c r="BD63" s="207">
        <f t="shared" si="13"/>
        <v>0</v>
      </c>
      <c r="BE63" s="207">
        <f t="shared" si="13"/>
        <v>0</v>
      </c>
      <c r="BF63" s="183">
        <f t="shared" si="3"/>
        <v>0</v>
      </c>
      <c r="BG63" s="188">
        <f t="shared" si="4"/>
        <v>232</v>
      </c>
    </row>
    <row r="64" spans="1:59" ht="45" customHeight="1" x14ac:dyDescent="0.25">
      <c r="A64" s="386"/>
      <c r="B64" s="356"/>
      <c r="C64" s="356"/>
      <c r="D64" s="207" t="s">
        <v>24</v>
      </c>
      <c r="E64" s="207">
        <f>SUM(E66,E68,E70,E72)</f>
        <v>0</v>
      </c>
      <c r="F64" s="207">
        <f t="shared" ref="F64:U64" si="14">SUM(F66,F68,F70,F72)</f>
        <v>0</v>
      </c>
      <c r="G64" s="207">
        <f t="shared" si="14"/>
        <v>0</v>
      </c>
      <c r="H64" s="207">
        <f t="shared" si="14"/>
        <v>0</v>
      </c>
      <c r="I64" s="207">
        <f t="shared" si="14"/>
        <v>0</v>
      </c>
      <c r="J64" s="207">
        <f t="shared" si="14"/>
        <v>0</v>
      </c>
      <c r="K64" s="207">
        <f t="shared" si="14"/>
        <v>0</v>
      </c>
      <c r="L64" s="207">
        <f t="shared" si="14"/>
        <v>0</v>
      </c>
      <c r="M64" s="207">
        <f t="shared" si="14"/>
        <v>0</v>
      </c>
      <c r="N64" s="207">
        <f t="shared" si="14"/>
        <v>0</v>
      </c>
      <c r="O64" s="207">
        <f t="shared" si="14"/>
        <v>0</v>
      </c>
      <c r="P64" s="207">
        <f t="shared" si="14"/>
        <v>0</v>
      </c>
      <c r="Q64" s="207">
        <f t="shared" si="14"/>
        <v>0</v>
      </c>
      <c r="R64" s="207">
        <f t="shared" si="14"/>
        <v>0</v>
      </c>
      <c r="S64" s="207">
        <f t="shared" si="14"/>
        <v>0</v>
      </c>
      <c r="T64" s="207">
        <f t="shared" si="14"/>
        <v>0</v>
      </c>
      <c r="U64" s="207">
        <f t="shared" si="14"/>
        <v>0</v>
      </c>
      <c r="V64" s="182">
        <f t="shared" si="2"/>
        <v>0</v>
      </c>
      <c r="W64" s="172" t="s">
        <v>23</v>
      </c>
      <c r="X64" s="172" t="s">
        <v>23</v>
      </c>
      <c r="Y64" s="207">
        <f>SUM(Y66,Y68,Y70,Y72)</f>
        <v>0</v>
      </c>
      <c r="Z64" s="207">
        <f t="shared" ref="Z64:BE64" si="15">SUM(Z66,Z68,Z70,Z72)</f>
        <v>0</v>
      </c>
      <c r="AA64" s="207">
        <f t="shared" si="15"/>
        <v>0</v>
      </c>
      <c r="AB64" s="207">
        <f t="shared" si="15"/>
        <v>0</v>
      </c>
      <c r="AC64" s="207">
        <f t="shared" si="15"/>
        <v>0</v>
      </c>
      <c r="AD64" s="207">
        <f t="shared" si="15"/>
        <v>0</v>
      </c>
      <c r="AE64" s="207">
        <f t="shared" si="15"/>
        <v>0</v>
      </c>
      <c r="AF64" s="207">
        <f t="shared" si="15"/>
        <v>0</v>
      </c>
      <c r="AG64" s="207">
        <f t="shared" si="15"/>
        <v>0</v>
      </c>
      <c r="AH64" s="207">
        <f t="shared" si="15"/>
        <v>0</v>
      </c>
      <c r="AI64" s="207">
        <f t="shared" si="15"/>
        <v>0</v>
      </c>
      <c r="AJ64" s="207">
        <f t="shared" si="15"/>
        <v>0</v>
      </c>
      <c r="AK64" s="207">
        <f t="shared" si="15"/>
        <v>0</v>
      </c>
      <c r="AL64" s="207">
        <f t="shared" si="15"/>
        <v>0</v>
      </c>
      <c r="AM64" s="207">
        <f t="shared" si="15"/>
        <v>0</v>
      </c>
      <c r="AN64" s="207">
        <f t="shared" si="15"/>
        <v>0</v>
      </c>
      <c r="AO64" s="207">
        <f t="shared" si="15"/>
        <v>0</v>
      </c>
      <c r="AP64" s="207">
        <f t="shared" si="15"/>
        <v>0</v>
      </c>
      <c r="AQ64" s="207">
        <f t="shared" si="15"/>
        <v>0</v>
      </c>
      <c r="AR64" s="207">
        <f t="shared" si="15"/>
        <v>0</v>
      </c>
      <c r="AS64" s="207">
        <f t="shared" si="15"/>
        <v>0</v>
      </c>
      <c r="AT64" s="207">
        <f t="shared" si="15"/>
        <v>0</v>
      </c>
      <c r="AU64" s="207">
        <f t="shared" si="15"/>
        <v>0</v>
      </c>
      <c r="AV64" s="207">
        <f t="shared" si="15"/>
        <v>0</v>
      </c>
      <c r="AW64" s="207">
        <f t="shared" si="15"/>
        <v>0</v>
      </c>
      <c r="AX64" s="207">
        <f t="shared" si="15"/>
        <v>0</v>
      </c>
      <c r="AY64" s="207">
        <f t="shared" si="15"/>
        <v>0</v>
      </c>
      <c r="AZ64" s="207">
        <f t="shared" si="15"/>
        <v>0</v>
      </c>
      <c r="BA64" s="207">
        <f t="shared" si="15"/>
        <v>0</v>
      </c>
      <c r="BB64" s="207">
        <f t="shared" si="15"/>
        <v>0</v>
      </c>
      <c r="BC64" s="207">
        <f t="shared" si="15"/>
        <v>0</v>
      </c>
      <c r="BD64" s="207">
        <f t="shared" si="15"/>
        <v>0</v>
      </c>
      <c r="BE64" s="207">
        <f t="shared" si="15"/>
        <v>0</v>
      </c>
      <c r="BF64" s="183">
        <f t="shared" si="3"/>
        <v>0</v>
      </c>
      <c r="BG64" s="188">
        <f t="shared" si="4"/>
        <v>0</v>
      </c>
    </row>
    <row r="65" spans="1:59" ht="26.4" x14ac:dyDescent="0.25">
      <c r="A65" s="386"/>
      <c r="B65" s="350" t="s">
        <v>428</v>
      </c>
      <c r="C65" s="351" t="s">
        <v>450</v>
      </c>
      <c r="D65" s="165" t="s">
        <v>22</v>
      </c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182">
        <f t="shared" si="2"/>
        <v>0</v>
      </c>
      <c r="W65" s="172" t="s">
        <v>23</v>
      </c>
      <c r="X65" s="172" t="s">
        <v>23</v>
      </c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6"/>
      <c r="AJ65" s="206"/>
      <c r="AK65" s="206"/>
      <c r="AL65" s="206"/>
      <c r="AM65" s="206"/>
      <c r="AN65" s="206"/>
      <c r="AO65" s="206"/>
      <c r="AP65" s="206"/>
      <c r="AQ65" s="206"/>
      <c r="AR65" s="206"/>
      <c r="AS65" s="206"/>
      <c r="AT65" s="206"/>
      <c r="AU65" s="206"/>
      <c r="AV65" s="165"/>
      <c r="AW65" s="165"/>
      <c r="AX65" s="165"/>
      <c r="AY65" s="165"/>
      <c r="AZ65" s="165"/>
      <c r="BA65" s="165"/>
      <c r="BB65" s="165"/>
      <c r="BC65" s="165"/>
      <c r="BD65" s="165"/>
      <c r="BE65" s="165"/>
      <c r="BF65" s="183">
        <f t="shared" si="3"/>
        <v>0</v>
      </c>
      <c r="BG65" s="188">
        <f t="shared" si="4"/>
        <v>0</v>
      </c>
    </row>
    <row r="66" spans="1:59" ht="34.5" customHeight="1" x14ac:dyDescent="0.25">
      <c r="A66" s="386"/>
      <c r="B66" s="350"/>
      <c r="C66" s="352"/>
      <c r="D66" s="202" t="s">
        <v>24</v>
      </c>
      <c r="E66" s="67"/>
      <c r="F66" s="7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182">
        <f t="shared" si="2"/>
        <v>0</v>
      </c>
      <c r="W66" s="172" t="s">
        <v>23</v>
      </c>
      <c r="X66" s="172" t="s">
        <v>23</v>
      </c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183">
        <f t="shared" ref="BF66:BF95" si="16">SUM(Y66:BE66)</f>
        <v>0</v>
      </c>
      <c r="BG66" s="188">
        <f t="shared" si="4"/>
        <v>0</v>
      </c>
    </row>
    <row r="67" spans="1:59" ht="26.4" x14ac:dyDescent="0.25">
      <c r="A67" s="386"/>
      <c r="B67" s="350" t="s">
        <v>429</v>
      </c>
      <c r="C67" s="351" t="s">
        <v>453</v>
      </c>
      <c r="D67" s="165" t="s">
        <v>22</v>
      </c>
      <c r="E67" s="206">
        <v>2</v>
      </c>
      <c r="F67" s="206">
        <v>2</v>
      </c>
      <c r="G67" s="206">
        <v>2</v>
      </c>
      <c r="H67" s="206">
        <v>2</v>
      </c>
      <c r="I67" s="206">
        <v>2</v>
      </c>
      <c r="J67" s="206">
        <v>2</v>
      </c>
      <c r="K67" s="206"/>
      <c r="L67" s="206">
        <v>2</v>
      </c>
      <c r="M67" s="206">
        <v>2</v>
      </c>
      <c r="N67" s="206"/>
      <c r="O67" s="206"/>
      <c r="P67" s="206"/>
      <c r="Q67" s="206"/>
      <c r="R67" s="206"/>
      <c r="S67" s="206"/>
      <c r="T67" s="206"/>
      <c r="U67" s="206"/>
      <c r="V67" s="182">
        <f t="shared" si="2"/>
        <v>16</v>
      </c>
      <c r="W67" s="172" t="s">
        <v>23</v>
      </c>
      <c r="X67" s="172" t="s">
        <v>23</v>
      </c>
      <c r="Y67" s="206"/>
      <c r="Z67" s="206"/>
      <c r="AA67" s="206"/>
      <c r="AB67" s="206"/>
      <c r="AC67" s="206"/>
      <c r="AD67" s="206"/>
      <c r="AE67" s="206"/>
      <c r="AF67" s="206"/>
      <c r="AG67" s="206"/>
      <c r="AH67" s="206"/>
      <c r="AI67" s="206"/>
      <c r="AJ67" s="206"/>
      <c r="AK67" s="206"/>
      <c r="AL67" s="206"/>
      <c r="AM67" s="206"/>
      <c r="AN67" s="206"/>
      <c r="AO67" s="206"/>
      <c r="AP67" s="206"/>
      <c r="AQ67" s="206"/>
      <c r="AR67" s="206"/>
      <c r="AS67" s="206"/>
      <c r="AT67" s="206"/>
      <c r="AU67" s="206"/>
      <c r="AV67" s="206"/>
      <c r="AW67" s="206"/>
      <c r="AX67" s="206"/>
      <c r="AY67" s="206"/>
      <c r="AZ67" s="206"/>
      <c r="BA67" s="206"/>
      <c r="BB67" s="206"/>
      <c r="BC67" s="206"/>
      <c r="BD67" s="206"/>
      <c r="BE67" s="206"/>
      <c r="BF67" s="183">
        <f t="shared" si="16"/>
        <v>0</v>
      </c>
      <c r="BG67" s="188">
        <f t="shared" si="4"/>
        <v>16</v>
      </c>
    </row>
    <row r="68" spans="1:59" x14ac:dyDescent="0.25">
      <c r="A68" s="386"/>
      <c r="B68" s="350"/>
      <c r="C68" s="352"/>
      <c r="D68" s="202" t="s">
        <v>24</v>
      </c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182">
        <f t="shared" si="2"/>
        <v>0</v>
      </c>
      <c r="W68" s="172" t="s">
        <v>23</v>
      </c>
      <c r="X68" s="172" t="s">
        <v>23</v>
      </c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183">
        <f t="shared" si="16"/>
        <v>0</v>
      </c>
      <c r="BG68" s="188">
        <f t="shared" si="4"/>
        <v>0</v>
      </c>
    </row>
    <row r="69" spans="1:59" ht="26.4" x14ac:dyDescent="0.25">
      <c r="A69" s="386"/>
      <c r="B69" s="350" t="s">
        <v>430</v>
      </c>
      <c r="C69" s="351" t="s">
        <v>451</v>
      </c>
      <c r="D69" s="165" t="s">
        <v>22</v>
      </c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5"/>
      <c r="U69" s="165"/>
      <c r="V69" s="182">
        <f t="shared" si="2"/>
        <v>0</v>
      </c>
      <c r="W69" s="172" t="s">
        <v>23</v>
      </c>
      <c r="X69" s="172" t="s">
        <v>23</v>
      </c>
      <c r="Y69" s="206"/>
      <c r="Z69" s="206"/>
      <c r="AA69" s="206"/>
      <c r="AB69" s="206"/>
      <c r="AC69" s="206"/>
      <c r="AD69" s="206"/>
      <c r="AE69" s="206"/>
      <c r="AF69" s="206"/>
      <c r="AG69" s="206"/>
      <c r="AH69" s="206"/>
      <c r="AI69" s="206"/>
      <c r="AJ69" s="206"/>
      <c r="AK69" s="206"/>
      <c r="AL69" s="206"/>
      <c r="AM69" s="206"/>
      <c r="AN69" s="206"/>
      <c r="AO69" s="206"/>
      <c r="AP69" s="206"/>
      <c r="AQ69" s="206"/>
      <c r="AR69" s="206"/>
      <c r="AS69" s="165"/>
      <c r="AT69" s="165"/>
      <c r="AU69" s="165"/>
      <c r="AV69" s="165"/>
      <c r="AW69" s="165"/>
      <c r="AX69" s="165"/>
      <c r="AY69" s="165"/>
      <c r="AZ69" s="165"/>
      <c r="BA69" s="165"/>
      <c r="BB69" s="165"/>
      <c r="BC69" s="165"/>
      <c r="BD69" s="165"/>
      <c r="BE69" s="165"/>
      <c r="BF69" s="183">
        <f t="shared" si="16"/>
        <v>0</v>
      </c>
      <c r="BG69" s="188">
        <f t="shared" si="4"/>
        <v>0</v>
      </c>
    </row>
    <row r="70" spans="1:59" x14ac:dyDescent="0.25">
      <c r="A70" s="386"/>
      <c r="B70" s="350"/>
      <c r="C70" s="352"/>
      <c r="D70" s="202" t="s">
        <v>24</v>
      </c>
      <c r="E70" s="67"/>
      <c r="F70" s="7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182">
        <f t="shared" si="2"/>
        <v>0</v>
      </c>
      <c r="W70" s="172" t="s">
        <v>23</v>
      </c>
      <c r="X70" s="172" t="s">
        <v>23</v>
      </c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183">
        <f t="shared" si="16"/>
        <v>0</v>
      </c>
      <c r="BG70" s="188">
        <f t="shared" si="4"/>
        <v>0</v>
      </c>
    </row>
    <row r="71" spans="1:59" ht="26.4" x14ac:dyDescent="0.25">
      <c r="A71" s="386"/>
      <c r="B71" s="350" t="s">
        <v>431</v>
      </c>
      <c r="C71" s="351" t="s">
        <v>452</v>
      </c>
      <c r="D71" s="165" t="s">
        <v>22</v>
      </c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182">
        <f t="shared" si="2"/>
        <v>0</v>
      </c>
      <c r="W71" s="172" t="s">
        <v>23</v>
      </c>
      <c r="X71" s="172" t="s">
        <v>23</v>
      </c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206"/>
      <c r="AK71" s="206"/>
      <c r="AL71" s="206"/>
      <c r="AM71" s="206"/>
      <c r="AN71" s="206"/>
      <c r="AO71" s="206"/>
      <c r="AP71" s="206"/>
      <c r="AQ71" s="206"/>
      <c r="AR71" s="206"/>
      <c r="AS71" s="206"/>
      <c r="AT71" s="206"/>
      <c r="AU71" s="206"/>
      <c r="AV71" s="206"/>
      <c r="AW71" s="206"/>
      <c r="AX71" s="206"/>
      <c r="AY71" s="206"/>
      <c r="AZ71" s="206"/>
      <c r="BA71" s="206"/>
      <c r="BB71" s="206"/>
      <c r="BC71" s="206"/>
      <c r="BD71" s="206"/>
      <c r="BE71" s="206"/>
      <c r="BF71" s="183">
        <f t="shared" si="16"/>
        <v>0</v>
      </c>
      <c r="BG71" s="188">
        <f t="shared" si="4"/>
        <v>0</v>
      </c>
    </row>
    <row r="72" spans="1:59" x14ac:dyDescent="0.25">
      <c r="A72" s="386"/>
      <c r="B72" s="350"/>
      <c r="C72" s="352"/>
      <c r="D72" s="202" t="s">
        <v>24</v>
      </c>
      <c r="E72" s="67"/>
      <c r="F72" s="7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182">
        <f t="shared" si="2"/>
        <v>0</v>
      </c>
      <c r="W72" s="172" t="s">
        <v>23</v>
      </c>
      <c r="X72" s="172" t="s">
        <v>23</v>
      </c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202"/>
      <c r="AX72" s="202"/>
      <c r="AY72" s="202"/>
      <c r="AZ72" s="202"/>
      <c r="BA72" s="202"/>
      <c r="BB72" s="202"/>
      <c r="BC72" s="202"/>
      <c r="BD72" s="202"/>
      <c r="BE72" s="202"/>
      <c r="BF72" s="183">
        <f t="shared" si="16"/>
        <v>0</v>
      </c>
      <c r="BG72" s="188">
        <f t="shared" si="4"/>
        <v>0</v>
      </c>
    </row>
    <row r="73" spans="1:59" ht="21" customHeight="1" x14ac:dyDescent="0.25">
      <c r="A73" s="386"/>
      <c r="B73" s="79" t="s">
        <v>159</v>
      </c>
      <c r="C73" s="79" t="s">
        <v>47</v>
      </c>
      <c r="D73" s="79" t="s">
        <v>160</v>
      </c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>
        <v>36</v>
      </c>
      <c r="P73" s="79">
        <v>36</v>
      </c>
      <c r="Q73" s="79">
        <v>36</v>
      </c>
      <c r="R73" s="79"/>
      <c r="S73" s="79"/>
      <c r="T73" s="79"/>
      <c r="U73" s="79"/>
      <c r="V73" s="182">
        <f t="shared" si="2"/>
        <v>108</v>
      </c>
      <c r="W73" s="172" t="s">
        <v>23</v>
      </c>
      <c r="X73" s="172" t="s">
        <v>23</v>
      </c>
      <c r="Y73" s="192"/>
      <c r="Z73" s="192"/>
      <c r="AA73" s="192"/>
      <c r="AB73" s="192"/>
      <c r="AC73" s="192"/>
      <c r="AD73" s="192"/>
      <c r="AE73" s="192"/>
      <c r="AF73" s="192"/>
      <c r="AG73" s="192"/>
      <c r="AH73" s="192"/>
      <c r="AI73" s="192"/>
      <c r="AJ73" s="192"/>
      <c r="AK73" s="192"/>
      <c r="AL73" s="192"/>
      <c r="AM73" s="192"/>
      <c r="AN73" s="192"/>
      <c r="AO73" s="192"/>
      <c r="AP73" s="192"/>
      <c r="AQ73" s="192"/>
      <c r="AR73" s="192"/>
      <c r="AS73" s="192"/>
      <c r="AT73" s="192"/>
      <c r="AU73" s="192"/>
      <c r="AV73" s="192"/>
      <c r="AW73" s="192"/>
      <c r="AX73" s="192"/>
      <c r="AY73" s="192"/>
      <c r="AZ73" s="192"/>
      <c r="BA73" s="192"/>
      <c r="BB73" s="192"/>
      <c r="BC73" s="192"/>
      <c r="BD73" s="192"/>
      <c r="BE73" s="192"/>
      <c r="BF73" s="183">
        <f t="shared" si="16"/>
        <v>0</v>
      </c>
      <c r="BG73" s="188">
        <f t="shared" si="4"/>
        <v>108</v>
      </c>
    </row>
    <row r="74" spans="1:59" x14ac:dyDescent="0.25">
      <c r="A74" s="386"/>
      <c r="B74" s="79" t="s">
        <v>161</v>
      </c>
      <c r="C74" s="79" t="s">
        <v>50</v>
      </c>
      <c r="D74" s="79" t="s">
        <v>162</v>
      </c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>
        <v>36</v>
      </c>
      <c r="S74" s="79">
        <v>36</v>
      </c>
      <c r="T74" s="79">
        <v>36</v>
      </c>
      <c r="U74" s="79"/>
      <c r="V74" s="182">
        <f t="shared" si="2"/>
        <v>108</v>
      </c>
      <c r="W74" s="172" t="s">
        <v>23</v>
      </c>
      <c r="X74" s="172" t="s">
        <v>23</v>
      </c>
      <c r="Y74" s="192"/>
      <c r="Z74" s="192"/>
      <c r="AA74" s="192"/>
      <c r="AB74" s="192"/>
      <c r="AC74" s="192"/>
      <c r="AD74" s="192"/>
      <c r="AE74" s="192"/>
      <c r="AF74" s="192"/>
      <c r="AG74" s="192"/>
      <c r="AH74" s="192"/>
      <c r="AI74" s="192"/>
      <c r="AJ74" s="192"/>
      <c r="AK74" s="192"/>
      <c r="AL74" s="192"/>
      <c r="AM74" s="192"/>
      <c r="AN74" s="192"/>
      <c r="AO74" s="192"/>
      <c r="AP74" s="192"/>
      <c r="AQ74" s="192"/>
      <c r="AR74" s="192"/>
      <c r="AS74" s="192"/>
      <c r="AT74" s="192"/>
      <c r="AU74" s="192"/>
      <c r="AV74" s="192"/>
      <c r="AW74" s="192"/>
      <c r="AX74" s="192"/>
      <c r="AY74" s="192"/>
      <c r="AZ74" s="192"/>
      <c r="BA74" s="192"/>
      <c r="BB74" s="192"/>
      <c r="BC74" s="192"/>
      <c r="BD74" s="192"/>
      <c r="BE74" s="192"/>
      <c r="BF74" s="183">
        <f t="shared" si="16"/>
        <v>0</v>
      </c>
      <c r="BG74" s="188">
        <f t="shared" si="4"/>
        <v>108</v>
      </c>
    </row>
    <row r="75" spans="1:59" ht="26.4" x14ac:dyDescent="0.25">
      <c r="A75" s="386"/>
      <c r="B75" s="356" t="s">
        <v>45</v>
      </c>
      <c r="C75" s="356" t="s">
        <v>432</v>
      </c>
      <c r="D75" s="169" t="s">
        <v>22</v>
      </c>
      <c r="E75" s="207">
        <f>SUM(E77,E79,E80)</f>
        <v>2</v>
      </c>
      <c r="F75" s="207">
        <f t="shared" ref="F75:U75" si="17">SUM(F77,F79,F80)</f>
        <v>2</v>
      </c>
      <c r="G75" s="207">
        <f t="shared" si="17"/>
        <v>4</v>
      </c>
      <c r="H75" s="207">
        <f t="shared" si="17"/>
        <v>2</v>
      </c>
      <c r="I75" s="207">
        <f t="shared" si="17"/>
        <v>4</v>
      </c>
      <c r="J75" s="207">
        <f t="shared" si="17"/>
        <v>2</v>
      </c>
      <c r="K75" s="207">
        <f t="shared" si="17"/>
        <v>2</v>
      </c>
      <c r="L75" s="207">
        <f t="shared" si="17"/>
        <v>2</v>
      </c>
      <c r="M75" s="207">
        <f t="shared" si="17"/>
        <v>4</v>
      </c>
      <c r="N75" s="207">
        <f t="shared" si="17"/>
        <v>36</v>
      </c>
      <c r="O75" s="207">
        <f t="shared" si="17"/>
        <v>0</v>
      </c>
      <c r="P75" s="207">
        <f t="shared" si="17"/>
        <v>0</v>
      </c>
      <c r="Q75" s="207">
        <f t="shared" si="17"/>
        <v>0</v>
      </c>
      <c r="R75" s="207">
        <f t="shared" si="17"/>
        <v>0</v>
      </c>
      <c r="S75" s="207">
        <f t="shared" si="17"/>
        <v>0</v>
      </c>
      <c r="T75" s="207">
        <f t="shared" si="17"/>
        <v>0</v>
      </c>
      <c r="U75" s="207">
        <f t="shared" si="17"/>
        <v>36</v>
      </c>
      <c r="V75" s="182">
        <f t="shared" si="2"/>
        <v>96</v>
      </c>
      <c r="W75" s="172" t="s">
        <v>23</v>
      </c>
      <c r="X75" s="172" t="s">
        <v>23</v>
      </c>
      <c r="Y75" s="207">
        <f>SUM(Y77,Y79,Y80)</f>
        <v>6</v>
      </c>
      <c r="Z75" s="207">
        <f t="shared" ref="Z75:BE75" si="18">SUM(Z77,Z79,Z80)</f>
        <v>6</v>
      </c>
      <c r="AA75" s="207">
        <f t="shared" si="18"/>
        <v>6</v>
      </c>
      <c r="AB75" s="207">
        <f t="shared" si="18"/>
        <v>6</v>
      </c>
      <c r="AC75" s="207">
        <f t="shared" si="18"/>
        <v>6</v>
      </c>
      <c r="AD75" s="207">
        <f t="shared" si="18"/>
        <v>6</v>
      </c>
      <c r="AE75" s="207">
        <f t="shared" si="18"/>
        <v>6</v>
      </c>
      <c r="AF75" s="207">
        <f t="shared" si="18"/>
        <v>6</v>
      </c>
      <c r="AG75" s="207">
        <f t="shared" si="18"/>
        <v>6</v>
      </c>
      <c r="AH75" s="207">
        <f t="shared" si="18"/>
        <v>36</v>
      </c>
      <c r="AI75" s="207">
        <f t="shared" si="18"/>
        <v>0</v>
      </c>
      <c r="AJ75" s="207">
        <f t="shared" si="18"/>
        <v>0</v>
      </c>
      <c r="AK75" s="207">
        <f t="shared" si="18"/>
        <v>0</v>
      </c>
      <c r="AL75" s="207">
        <f t="shared" si="18"/>
        <v>0</v>
      </c>
      <c r="AM75" s="207">
        <f t="shared" si="18"/>
        <v>36</v>
      </c>
      <c r="AN75" s="207">
        <f t="shared" si="18"/>
        <v>36</v>
      </c>
      <c r="AO75" s="207">
        <f t="shared" si="18"/>
        <v>36</v>
      </c>
      <c r="AP75" s="207">
        <f t="shared" si="18"/>
        <v>0</v>
      </c>
      <c r="AQ75" s="207">
        <f t="shared" si="18"/>
        <v>0</v>
      </c>
      <c r="AR75" s="207">
        <f t="shared" si="18"/>
        <v>0</v>
      </c>
      <c r="AS75" s="207">
        <f t="shared" si="18"/>
        <v>0</v>
      </c>
      <c r="AT75" s="207">
        <f t="shared" si="18"/>
        <v>0</v>
      </c>
      <c r="AU75" s="207">
        <f t="shared" si="18"/>
        <v>0</v>
      </c>
      <c r="AV75" s="207">
        <f t="shared" si="18"/>
        <v>0</v>
      </c>
      <c r="AW75" s="207">
        <f t="shared" si="18"/>
        <v>0</v>
      </c>
      <c r="AX75" s="207">
        <f t="shared" si="18"/>
        <v>0</v>
      </c>
      <c r="AY75" s="207">
        <f t="shared" si="18"/>
        <v>0</v>
      </c>
      <c r="AZ75" s="207">
        <f t="shared" si="18"/>
        <v>0</v>
      </c>
      <c r="BA75" s="207">
        <f t="shared" si="18"/>
        <v>0</v>
      </c>
      <c r="BB75" s="207">
        <f t="shared" si="18"/>
        <v>0</v>
      </c>
      <c r="BC75" s="207">
        <f t="shared" si="18"/>
        <v>0</v>
      </c>
      <c r="BD75" s="207">
        <f t="shared" si="18"/>
        <v>0</v>
      </c>
      <c r="BE75" s="207">
        <f t="shared" si="18"/>
        <v>0</v>
      </c>
      <c r="BF75" s="183">
        <f t="shared" si="16"/>
        <v>198</v>
      </c>
      <c r="BG75" s="188">
        <f t="shared" si="4"/>
        <v>294</v>
      </c>
    </row>
    <row r="76" spans="1:59" ht="39.75" customHeight="1" x14ac:dyDescent="0.25">
      <c r="A76" s="386"/>
      <c r="B76" s="356"/>
      <c r="C76" s="356"/>
      <c r="D76" s="207" t="s">
        <v>24</v>
      </c>
      <c r="E76" s="207">
        <f>SUM(E78)</f>
        <v>0</v>
      </c>
      <c r="F76" s="207">
        <f t="shared" ref="F76:U76" si="19">SUM(F78)</f>
        <v>0</v>
      </c>
      <c r="G76" s="207">
        <f t="shared" si="19"/>
        <v>0</v>
      </c>
      <c r="H76" s="207">
        <f t="shared" si="19"/>
        <v>0</v>
      </c>
      <c r="I76" s="207">
        <f t="shared" si="19"/>
        <v>0</v>
      </c>
      <c r="J76" s="207">
        <f t="shared" si="19"/>
        <v>0</v>
      </c>
      <c r="K76" s="207">
        <f t="shared" si="19"/>
        <v>0</v>
      </c>
      <c r="L76" s="207">
        <f t="shared" si="19"/>
        <v>0</v>
      </c>
      <c r="M76" s="207">
        <f t="shared" si="19"/>
        <v>0</v>
      </c>
      <c r="N76" s="207">
        <f t="shared" si="19"/>
        <v>0</v>
      </c>
      <c r="O76" s="207">
        <f t="shared" si="19"/>
        <v>0</v>
      </c>
      <c r="P76" s="207">
        <f t="shared" si="19"/>
        <v>0</v>
      </c>
      <c r="Q76" s="207">
        <f t="shared" si="19"/>
        <v>0</v>
      </c>
      <c r="R76" s="207">
        <f t="shared" si="19"/>
        <v>0</v>
      </c>
      <c r="S76" s="207">
        <f t="shared" si="19"/>
        <v>0</v>
      </c>
      <c r="T76" s="207">
        <f t="shared" si="19"/>
        <v>0</v>
      </c>
      <c r="U76" s="207">
        <f t="shared" si="19"/>
        <v>0</v>
      </c>
      <c r="V76" s="182">
        <f t="shared" ref="V76:V95" si="20">SUM(E76:U76)</f>
        <v>0</v>
      </c>
      <c r="W76" s="172" t="s">
        <v>23</v>
      </c>
      <c r="X76" s="172" t="s">
        <v>23</v>
      </c>
      <c r="Y76" s="207">
        <f>SUM(Y78)</f>
        <v>0</v>
      </c>
      <c r="Z76" s="207">
        <f t="shared" ref="Z76:BE76" si="21">SUM(Z78)</f>
        <v>0</v>
      </c>
      <c r="AA76" s="207">
        <f t="shared" si="21"/>
        <v>0</v>
      </c>
      <c r="AB76" s="207">
        <f t="shared" si="21"/>
        <v>0</v>
      </c>
      <c r="AC76" s="207">
        <f t="shared" si="21"/>
        <v>0</v>
      </c>
      <c r="AD76" s="207">
        <f t="shared" si="21"/>
        <v>0</v>
      </c>
      <c r="AE76" s="207">
        <f t="shared" si="21"/>
        <v>0</v>
      </c>
      <c r="AF76" s="207">
        <f t="shared" si="21"/>
        <v>0</v>
      </c>
      <c r="AG76" s="207">
        <f t="shared" si="21"/>
        <v>0</v>
      </c>
      <c r="AH76" s="207">
        <f t="shared" si="21"/>
        <v>0</v>
      </c>
      <c r="AI76" s="207">
        <f t="shared" si="21"/>
        <v>0</v>
      </c>
      <c r="AJ76" s="207">
        <f t="shared" si="21"/>
        <v>0</v>
      </c>
      <c r="AK76" s="207">
        <f t="shared" si="21"/>
        <v>0</v>
      </c>
      <c r="AL76" s="207">
        <f t="shared" si="21"/>
        <v>0</v>
      </c>
      <c r="AM76" s="207">
        <f t="shared" si="21"/>
        <v>0</v>
      </c>
      <c r="AN76" s="207">
        <f t="shared" si="21"/>
        <v>0</v>
      </c>
      <c r="AO76" s="207">
        <f t="shared" si="21"/>
        <v>0</v>
      </c>
      <c r="AP76" s="207">
        <f t="shared" si="21"/>
        <v>0</v>
      </c>
      <c r="AQ76" s="207">
        <f t="shared" si="21"/>
        <v>0</v>
      </c>
      <c r="AR76" s="207">
        <f t="shared" si="21"/>
        <v>0</v>
      </c>
      <c r="AS76" s="207">
        <f t="shared" si="21"/>
        <v>0</v>
      </c>
      <c r="AT76" s="207">
        <f t="shared" si="21"/>
        <v>0</v>
      </c>
      <c r="AU76" s="207">
        <f t="shared" si="21"/>
        <v>0</v>
      </c>
      <c r="AV76" s="207">
        <f t="shared" si="21"/>
        <v>0</v>
      </c>
      <c r="AW76" s="207">
        <f t="shared" si="21"/>
        <v>0</v>
      </c>
      <c r="AX76" s="207">
        <f t="shared" si="21"/>
        <v>0</v>
      </c>
      <c r="AY76" s="207">
        <f t="shared" si="21"/>
        <v>0</v>
      </c>
      <c r="AZ76" s="207">
        <f t="shared" si="21"/>
        <v>0</v>
      </c>
      <c r="BA76" s="207">
        <f t="shared" si="21"/>
        <v>0</v>
      </c>
      <c r="BB76" s="207">
        <f t="shared" si="21"/>
        <v>0</v>
      </c>
      <c r="BC76" s="207">
        <f t="shared" si="21"/>
        <v>0</v>
      </c>
      <c r="BD76" s="207">
        <f t="shared" si="21"/>
        <v>0</v>
      </c>
      <c r="BE76" s="207">
        <f t="shared" si="21"/>
        <v>0</v>
      </c>
      <c r="BF76" s="183">
        <f t="shared" si="16"/>
        <v>0</v>
      </c>
      <c r="BG76" s="188">
        <f t="shared" ref="BG76:BG95" si="22">SUM(V76,BF76)</f>
        <v>0</v>
      </c>
    </row>
    <row r="77" spans="1:59" ht="26.4" x14ac:dyDescent="0.25">
      <c r="A77" s="386"/>
      <c r="B77" s="350" t="s">
        <v>163</v>
      </c>
      <c r="C77" s="351" t="s">
        <v>454</v>
      </c>
      <c r="D77" s="165" t="s">
        <v>22</v>
      </c>
      <c r="E77" s="206">
        <v>2</v>
      </c>
      <c r="F77" s="206">
        <v>2</v>
      </c>
      <c r="G77" s="206">
        <v>4</v>
      </c>
      <c r="H77" s="206">
        <v>2</v>
      </c>
      <c r="I77" s="206">
        <v>4</v>
      </c>
      <c r="J77" s="206">
        <v>2</v>
      </c>
      <c r="K77" s="206">
        <v>2</v>
      </c>
      <c r="L77" s="206">
        <v>2</v>
      </c>
      <c r="M77" s="206">
        <v>4</v>
      </c>
      <c r="N77" s="206"/>
      <c r="O77" s="206"/>
      <c r="P77" s="206"/>
      <c r="Q77" s="206"/>
      <c r="R77" s="206"/>
      <c r="S77" s="206"/>
      <c r="T77" s="206"/>
      <c r="U77" s="206"/>
      <c r="V77" s="182">
        <f t="shared" si="20"/>
        <v>24</v>
      </c>
      <c r="W77" s="172" t="s">
        <v>23</v>
      </c>
      <c r="X77" s="172" t="s">
        <v>23</v>
      </c>
      <c r="Y77" s="206">
        <v>6</v>
      </c>
      <c r="Z77" s="206">
        <v>6</v>
      </c>
      <c r="AA77" s="206">
        <v>6</v>
      </c>
      <c r="AB77" s="206">
        <v>6</v>
      </c>
      <c r="AC77" s="206">
        <v>6</v>
      </c>
      <c r="AD77" s="206">
        <v>6</v>
      </c>
      <c r="AE77" s="206">
        <v>6</v>
      </c>
      <c r="AF77" s="206">
        <v>6</v>
      </c>
      <c r="AG77" s="206">
        <v>6</v>
      </c>
      <c r="AH77" s="206"/>
      <c r="AI77" s="206"/>
      <c r="AJ77" s="206"/>
      <c r="AK77" s="206"/>
      <c r="AL77" s="206"/>
      <c r="AM77" s="206"/>
      <c r="AN77" s="206"/>
      <c r="AO77" s="206"/>
      <c r="AP77" s="206"/>
      <c r="AQ77" s="206"/>
      <c r="AR77" s="206"/>
      <c r="AS77" s="206"/>
      <c r="AT77" s="206"/>
      <c r="AU77" s="206"/>
      <c r="AV77" s="206"/>
      <c r="AW77" s="206"/>
      <c r="AX77" s="206"/>
      <c r="AY77" s="206"/>
      <c r="AZ77" s="206"/>
      <c r="BA77" s="206"/>
      <c r="BB77" s="206"/>
      <c r="BC77" s="206"/>
      <c r="BD77" s="206"/>
      <c r="BE77" s="206"/>
      <c r="BF77" s="183">
        <f t="shared" si="16"/>
        <v>54</v>
      </c>
      <c r="BG77" s="188">
        <f t="shared" si="22"/>
        <v>78</v>
      </c>
    </row>
    <row r="78" spans="1:59" ht="36.75" customHeight="1" x14ac:dyDescent="0.25">
      <c r="A78" s="386"/>
      <c r="B78" s="350"/>
      <c r="C78" s="352"/>
      <c r="D78" s="202" t="s">
        <v>24</v>
      </c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182">
        <f t="shared" si="20"/>
        <v>0</v>
      </c>
      <c r="W78" s="172" t="s">
        <v>23</v>
      </c>
      <c r="X78" s="172" t="s">
        <v>23</v>
      </c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183">
        <f t="shared" si="16"/>
        <v>0</v>
      </c>
      <c r="BG78" s="188">
        <f t="shared" si="22"/>
        <v>0</v>
      </c>
    </row>
    <row r="79" spans="1:59" ht="15" customHeight="1" x14ac:dyDescent="0.25">
      <c r="A79" s="386"/>
      <c r="B79" s="79" t="s">
        <v>46</v>
      </c>
      <c r="C79" s="79" t="s">
        <v>47</v>
      </c>
      <c r="D79" s="79" t="s">
        <v>48</v>
      </c>
      <c r="E79" s="79"/>
      <c r="F79" s="79"/>
      <c r="G79" s="79"/>
      <c r="H79" s="79"/>
      <c r="I79" s="79"/>
      <c r="J79" s="79"/>
      <c r="K79" s="79"/>
      <c r="L79" s="79"/>
      <c r="M79" s="79"/>
      <c r="N79" s="79">
        <v>36</v>
      </c>
      <c r="O79" s="79"/>
      <c r="P79" s="79"/>
      <c r="Q79" s="79"/>
      <c r="R79" s="79"/>
      <c r="S79" s="79"/>
      <c r="T79" s="79"/>
      <c r="U79" s="79"/>
      <c r="V79" s="182">
        <f t="shared" si="20"/>
        <v>36</v>
      </c>
      <c r="W79" s="172" t="s">
        <v>23</v>
      </c>
      <c r="X79" s="172" t="s">
        <v>23</v>
      </c>
      <c r="Y79" s="79"/>
      <c r="Z79" s="79"/>
      <c r="AA79" s="79"/>
      <c r="AB79" s="79"/>
      <c r="AC79" s="79"/>
      <c r="AD79" s="79"/>
      <c r="AE79" s="79"/>
      <c r="AF79" s="79"/>
      <c r="AG79" s="79"/>
      <c r="AH79" s="79">
        <v>36</v>
      </c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183">
        <f t="shared" si="16"/>
        <v>36</v>
      </c>
      <c r="BG79" s="188">
        <f t="shared" si="22"/>
        <v>72</v>
      </c>
    </row>
    <row r="80" spans="1:59" ht="31.5" customHeight="1" x14ac:dyDescent="0.25">
      <c r="A80" s="386"/>
      <c r="B80" s="79" t="s">
        <v>49</v>
      </c>
      <c r="C80" s="79" t="s">
        <v>50</v>
      </c>
      <c r="D80" s="79" t="s">
        <v>51</v>
      </c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>
        <v>36</v>
      </c>
      <c r="V80" s="182">
        <f t="shared" si="20"/>
        <v>36</v>
      </c>
      <c r="W80" s="172" t="s">
        <v>23</v>
      </c>
      <c r="X80" s="172" t="s">
        <v>23</v>
      </c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>
        <v>36</v>
      </c>
      <c r="AN80" s="79">
        <v>36</v>
      </c>
      <c r="AO80" s="79">
        <v>36</v>
      </c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183">
        <f t="shared" si="16"/>
        <v>108</v>
      </c>
      <c r="BG80" s="188">
        <f t="shared" si="22"/>
        <v>144</v>
      </c>
    </row>
    <row r="81" spans="1:59" ht="29.25" customHeight="1" x14ac:dyDescent="0.25">
      <c r="A81" s="386"/>
      <c r="B81" s="356" t="s">
        <v>433</v>
      </c>
      <c r="C81" s="356" t="s">
        <v>440</v>
      </c>
      <c r="D81" s="169" t="s">
        <v>22</v>
      </c>
      <c r="E81" s="207">
        <f>SUM(E83,E85,E86)</f>
        <v>0</v>
      </c>
      <c r="F81" s="207">
        <f t="shared" ref="F81:U81" si="23">SUM(F83,F85,F86)</f>
        <v>0</v>
      </c>
      <c r="G81" s="207">
        <f t="shared" si="23"/>
        <v>0</v>
      </c>
      <c r="H81" s="207">
        <f t="shared" si="23"/>
        <v>0</v>
      </c>
      <c r="I81" s="207">
        <f t="shared" si="23"/>
        <v>0</v>
      </c>
      <c r="J81" s="207">
        <f t="shared" si="23"/>
        <v>0</v>
      </c>
      <c r="K81" s="207">
        <f t="shared" si="23"/>
        <v>0</v>
      </c>
      <c r="L81" s="207">
        <f t="shared" si="23"/>
        <v>0</v>
      </c>
      <c r="M81" s="207">
        <f t="shared" si="23"/>
        <v>0</v>
      </c>
      <c r="N81" s="207">
        <f t="shared" si="23"/>
        <v>0</v>
      </c>
      <c r="O81" s="207">
        <f t="shared" si="23"/>
        <v>0</v>
      </c>
      <c r="P81" s="207">
        <f t="shared" si="23"/>
        <v>0</v>
      </c>
      <c r="Q81" s="207">
        <f t="shared" si="23"/>
        <v>0</v>
      </c>
      <c r="R81" s="207">
        <f t="shared" si="23"/>
        <v>0</v>
      </c>
      <c r="S81" s="207">
        <f t="shared" si="23"/>
        <v>0</v>
      </c>
      <c r="T81" s="207">
        <f t="shared" si="23"/>
        <v>0</v>
      </c>
      <c r="U81" s="207">
        <f t="shared" si="23"/>
        <v>0</v>
      </c>
      <c r="V81" s="182">
        <f t="shared" si="20"/>
        <v>0</v>
      </c>
      <c r="W81" s="172" t="s">
        <v>23</v>
      </c>
      <c r="X81" s="172" t="s">
        <v>23</v>
      </c>
      <c r="Y81" s="207">
        <f>SUM(Y83,Y85,Y86)</f>
        <v>8</v>
      </c>
      <c r="Z81" s="207">
        <f t="shared" ref="Z81:BE81" si="24">SUM(Z83,Z85,Z86)</f>
        <v>8</v>
      </c>
      <c r="AA81" s="207">
        <f t="shared" si="24"/>
        <v>8</v>
      </c>
      <c r="AB81" s="207">
        <f t="shared" si="24"/>
        <v>8</v>
      </c>
      <c r="AC81" s="207">
        <f t="shared" si="24"/>
        <v>8</v>
      </c>
      <c r="AD81" s="207">
        <f t="shared" si="24"/>
        <v>8</v>
      </c>
      <c r="AE81" s="207">
        <f t="shared" si="24"/>
        <v>8</v>
      </c>
      <c r="AF81" s="207">
        <f t="shared" si="24"/>
        <v>8</v>
      </c>
      <c r="AG81" s="207">
        <f t="shared" si="24"/>
        <v>10</v>
      </c>
      <c r="AH81" s="207">
        <f t="shared" si="24"/>
        <v>0</v>
      </c>
      <c r="AI81" s="207">
        <f t="shared" si="24"/>
        <v>0</v>
      </c>
      <c r="AJ81" s="207">
        <f t="shared" si="24"/>
        <v>36</v>
      </c>
      <c r="AK81" s="207">
        <f t="shared" si="24"/>
        <v>36</v>
      </c>
      <c r="AL81" s="207">
        <f t="shared" si="24"/>
        <v>36</v>
      </c>
      <c r="AM81" s="207">
        <f t="shared" si="24"/>
        <v>0</v>
      </c>
      <c r="AN81" s="207">
        <f t="shared" si="24"/>
        <v>0</v>
      </c>
      <c r="AO81" s="207">
        <f t="shared" si="24"/>
        <v>0</v>
      </c>
      <c r="AP81" s="207">
        <f t="shared" si="24"/>
        <v>36</v>
      </c>
      <c r="AQ81" s="207">
        <f t="shared" si="24"/>
        <v>36</v>
      </c>
      <c r="AR81" s="207">
        <f t="shared" si="24"/>
        <v>36</v>
      </c>
      <c r="AS81" s="207">
        <f t="shared" si="24"/>
        <v>36</v>
      </c>
      <c r="AT81" s="207">
        <f t="shared" si="24"/>
        <v>0</v>
      </c>
      <c r="AU81" s="207"/>
      <c r="AV81" s="207"/>
      <c r="AW81" s="207">
        <f t="shared" si="24"/>
        <v>0</v>
      </c>
      <c r="AX81" s="207">
        <f t="shared" si="24"/>
        <v>0</v>
      </c>
      <c r="AY81" s="207">
        <f t="shared" si="24"/>
        <v>0</v>
      </c>
      <c r="AZ81" s="207">
        <f t="shared" si="24"/>
        <v>0</v>
      </c>
      <c r="BA81" s="207">
        <f t="shared" si="24"/>
        <v>0</v>
      </c>
      <c r="BB81" s="207">
        <f t="shared" si="24"/>
        <v>0</v>
      </c>
      <c r="BC81" s="207">
        <f t="shared" si="24"/>
        <v>0</v>
      </c>
      <c r="BD81" s="207">
        <f t="shared" si="24"/>
        <v>0</v>
      </c>
      <c r="BE81" s="207">
        <f t="shared" si="24"/>
        <v>0</v>
      </c>
      <c r="BF81" s="183">
        <f t="shared" si="16"/>
        <v>326</v>
      </c>
      <c r="BG81" s="188">
        <f t="shared" si="22"/>
        <v>326</v>
      </c>
    </row>
    <row r="82" spans="1:59" ht="45" customHeight="1" x14ac:dyDescent="0.25">
      <c r="A82" s="386"/>
      <c r="B82" s="356"/>
      <c r="C82" s="356"/>
      <c r="D82" s="207" t="s">
        <v>24</v>
      </c>
      <c r="E82" s="207">
        <f>SUM(E84)</f>
        <v>0</v>
      </c>
      <c r="F82" s="207">
        <f t="shared" ref="F82:U82" si="25">SUM(F84)</f>
        <v>0</v>
      </c>
      <c r="G82" s="207">
        <f t="shared" si="25"/>
        <v>0</v>
      </c>
      <c r="H82" s="207">
        <f t="shared" si="25"/>
        <v>0</v>
      </c>
      <c r="I82" s="207">
        <f t="shared" si="25"/>
        <v>0</v>
      </c>
      <c r="J82" s="207">
        <f t="shared" si="25"/>
        <v>0</v>
      </c>
      <c r="K82" s="207">
        <f t="shared" si="25"/>
        <v>0</v>
      </c>
      <c r="L82" s="207">
        <f t="shared" si="25"/>
        <v>0</v>
      </c>
      <c r="M82" s="207">
        <f t="shared" si="25"/>
        <v>0</v>
      </c>
      <c r="N82" s="207">
        <f t="shared" si="25"/>
        <v>0</v>
      </c>
      <c r="O82" s="207">
        <f t="shared" si="25"/>
        <v>0</v>
      </c>
      <c r="P82" s="207">
        <f t="shared" si="25"/>
        <v>0</v>
      </c>
      <c r="Q82" s="207">
        <f t="shared" si="25"/>
        <v>0</v>
      </c>
      <c r="R82" s="207">
        <f t="shared" si="25"/>
        <v>0</v>
      </c>
      <c r="S82" s="207">
        <f t="shared" si="25"/>
        <v>0</v>
      </c>
      <c r="T82" s="207">
        <f t="shared" si="25"/>
        <v>0</v>
      </c>
      <c r="U82" s="207">
        <f t="shared" si="25"/>
        <v>0</v>
      </c>
      <c r="V82" s="182">
        <f t="shared" si="20"/>
        <v>0</v>
      </c>
      <c r="W82" s="172" t="s">
        <v>23</v>
      </c>
      <c r="X82" s="172" t="s">
        <v>23</v>
      </c>
      <c r="Y82" s="207">
        <f>SUM(Y84)</f>
        <v>0</v>
      </c>
      <c r="Z82" s="207">
        <f t="shared" ref="Z82:BE82" si="26">SUM(Z84)</f>
        <v>0</v>
      </c>
      <c r="AA82" s="207">
        <f t="shared" si="26"/>
        <v>0</v>
      </c>
      <c r="AB82" s="207">
        <f t="shared" si="26"/>
        <v>0</v>
      </c>
      <c r="AC82" s="207">
        <f t="shared" si="26"/>
        <v>0</v>
      </c>
      <c r="AD82" s="207">
        <f t="shared" si="26"/>
        <v>0</v>
      </c>
      <c r="AE82" s="207">
        <f t="shared" si="26"/>
        <v>0</v>
      </c>
      <c r="AF82" s="207">
        <f t="shared" si="26"/>
        <v>0</v>
      </c>
      <c r="AG82" s="207">
        <f t="shared" si="26"/>
        <v>0</v>
      </c>
      <c r="AH82" s="207">
        <f t="shared" si="26"/>
        <v>0</v>
      </c>
      <c r="AI82" s="207">
        <f t="shared" si="26"/>
        <v>0</v>
      </c>
      <c r="AJ82" s="207">
        <f t="shared" si="26"/>
        <v>0</v>
      </c>
      <c r="AK82" s="207">
        <f t="shared" si="26"/>
        <v>0</v>
      </c>
      <c r="AL82" s="207">
        <f t="shared" si="26"/>
        <v>0</v>
      </c>
      <c r="AM82" s="207">
        <f t="shared" si="26"/>
        <v>0</v>
      </c>
      <c r="AN82" s="207">
        <f t="shared" si="26"/>
        <v>0</v>
      </c>
      <c r="AO82" s="207">
        <f t="shared" si="26"/>
        <v>0</v>
      </c>
      <c r="AP82" s="207">
        <f t="shared" si="26"/>
        <v>0</v>
      </c>
      <c r="AQ82" s="207">
        <f t="shared" si="26"/>
        <v>0</v>
      </c>
      <c r="AR82" s="207">
        <f t="shared" si="26"/>
        <v>0</v>
      </c>
      <c r="AS82" s="207">
        <f t="shared" si="26"/>
        <v>0</v>
      </c>
      <c r="AT82" s="207">
        <f t="shared" si="26"/>
        <v>0</v>
      </c>
      <c r="AU82" s="207"/>
      <c r="AV82" s="207"/>
      <c r="AW82" s="207">
        <f t="shared" si="26"/>
        <v>0</v>
      </c>
      <c r="AX82" s="207">
        <f t="shared" si="26"/>
        <v>0</v>
      </c>
      <c r="AY82" s="207">
        <f t="shared" si="26"/>
        <v>0</v>
      </c>
      <c r="AZ82" s="207">
        <f t="shared" si="26"/>
        <v>0</v>
      </c>
      <c r="BA82" s="207">
        <f t="shared" si="26"/>
        <v>0</v>
      </c>
      <c r="BB82" s="207">
        <f t="shared" si="26"/>
        <v>0</v>
      </c>
      <c r="BC82" s="207">
        <f t="shared" si="26"/>
        <v>0</v>
      </c>
      <c r="BD82" s="207">
        <f t="shared" si="26"/>
        <v>0</v>
      </c>
      <c r="BE82" s="207">
        <f t="shared" si="26"/>
        <v>0</v>
      </c>
      <c r="BF82" s="183">
        <f t="shared" si="16"/>
        <v>0</v>
      </c>
      <c r="BG82" s="188">
        <f t="shared" si="22"/>
        <v>0</v>
      </c>
    </row>
    <row r="83" spans="1:59" ht="30.75" customHeight="1" x14ac:dyDescent="0.25">
      <c r="A83" s="386"/>
      <c r="B83" s="350" t="s">
        <v>434</v>
      </c>
      <c r="C83" s="351" t="s">
        <v>435</v>
      </c>
      <c r="D83" s="165" t="s">
        <v>22</v>
      </c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182">
        <f t="shared" si="20"/>
        <v>0</v>
      </c>
      <c r="W83" s="172" t="s">
        <v>23</v>
      </c>
      <c r="X83" s="172" t="s">
        <v>23</v>
      </c>
      <c r="Y83" s="206">
        <v>8</v>
      </c>
      <c r="Z83" s="206">
        <v>8</v>
      </c>
      <c r="AA83" s="206">
        <v>8</v>
      </c>
      <c r="AB83" s="206">
        <v>8</v>
      </c>
      <c r="AC83" s="206">
        <v>8</v>
      </c>
      <c r="AD83" s="206">
        <v>8</v>
      </c>
      <c r="AE83" s="206">
        <v>8</v>
      </c>
      <c r="AF83" s="206">
        <v>8</v>
      </c>
      <c r="AG83" s="206">
        <v>10</v>
      </c>
      <c r="AH83" s="206"/>
      <c r="AI83" s="206"/>
      <c r="AJ83" s="206"/>
      <c r="AK83" s="206"/>
      <c r="AL83" s="206"/>
      <c r="AM83" s="206"/>
      <c r="AN83" s="206"/>
      <c r="AO83" s="206"/>
      <c r="AP83" s="206"/>
      <c r="AQ83" s="206"/>
      <c r="AR83" s="206"/>
      <c r="AS83" s="206"/>
      <c r="AT83" s="206"/>
      <c r="AU83" s="206"/>
      <c r="AV83" s="206"/>
      <c r="AW83" s="206"/>
      <c r="AX83" s="206"/>
      <c r="AY83" s="206"/>
      <c r="AZ83" s="206"/>
      <c r="BA83" s="206"/>
      <c r="BB83" s="206"/>
      <c r="BC83" s="206"/>
      <c r="BD83" s="206"/>
      <c r="BE83" s="206"/>
      <c r="BF83" s="183">
        <f t="shared" si="16"/>
        <v>74</v>
      </c>
      <c r="BG83" s="188">
        <f t="shared" si="22"/>
        <v>74</v>
      </c>
    </row>
    <row r="84" spans="1:59" ht="32.25" customHeight="1" x14ac:dyDescent="0.25">
      <c r="A84" s="386"/>
      <c r="B84" s="350"/>
      <c r="C84" s="352"/>
      <c r="D84" s="202" t="s">
        <v>24</v>
      </c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182">
        <f t="shared" si="20"/>
        <v>0</v>
      </c>
      <c r="W84" s="172" t="s">
        <v>23</v>
      </c>
      <c r="X84" s="172" t="s">
        <v>23</v>
      </c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183">
        <f t="shared" si="16"/>
        <v>0</v>
      </c>
      <c r="BG84" s="188">
        <f t="shared" si="22"/>
        <v>0</v>
      </c>
    </row>
    <row r="85" spans="1:59" ht="21" customHeight="1" x14ac:dyDescent="0.25">
      <c r="A85" s="386"/>
      <c r="B85" s="79" t="s">
        <v>436</v>
      </c>
      <c r="C85" s="79" t="s">
        <v>47</v>
      </c>
      <c r="D85" s="79" t="s">
        <v>438</v>
      </c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182">
        <f t="shared" si="20"/>
        <v>0</v>
      </c>
      <c r="W85" s="172" t="s">
        <v>23</v>
      </c>
      <c r="X85" s="172" t="s">
        <v>23</v>
      </c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>
        <v>36</v>
      </c>
      <c r="AK85" s="79">
        <v>36</v>
      </c>
      <c r="AL85" s="79">
        <v>36</v>
      </c>
      <c r="AM85" s="79"/>
      <c r="AN85" s="79"/>
      <c r="AO85" s="79"/>
      <c r="AP85" s="79"/>
      <c r="AQ85" s="79"/>
      <c r="AR85" s="79"/>
      <c r="AS85" s="79"/>
      <c r="AT85" s="79"/>
      <c r="AU85" s="79"/>
      <c r="AV85" s="79"/>
      <c r="AW85" s="79"/>
      <c r="AX85" s="79"/>
      <c r="AY85" s="79"/>
      <c r="AZ85" s="79"/>
      <c r="BA85" s="79"/>
      <c r="BB85" s="79"/>
      <c r="BC85" s="79"/>
      <c r="BD85" s="79"/>
      <c r="BE85" s="79"/>
      <c r="BF85" s="183">
        <f t="shared" si="16"/>
        <v>108</v>
      </c>
      <c r="BG85" s="188">
        <f t="shared" si="22"/>
        <v>108</v>
      </c>
    </row>
    <row r="86" spans="1:59" ht="27" customHeight="1" x14ac:dyDescent="0.25">
      <c r="A86" s="386"/>
      <c r="B86" s="79" t="s">
        <v>437</v>
      </c>
      <c r="C86" s="79" t="s">
        <v>50</v>
      </c>
      <c r="D86" s="79" t="s">
        <v>439</v>
      </c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182">
        <f t="shared" si="20"/>
        <v>0</v>
      </c>
      <c r="W86" s="172" t="s">
        <v>23</v>
      </c>
      <c r="X86" s="172" t="s">
        <v>23</v>
      </c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>
        <v>36</v>
      </c>
      <c r="AQ86" s="79">
        <v>36</v>
      </c>
      <c r="AR86" s="79">
        <v>36</v>
      </c>
      <c r="AS86" s="79">
        <v>36</v>
      </c>
      <c r="AT86" s="79"/>
      <c r="AU86" s="79"/>
      <c r="AV86" s="79"/>
      <c r="AW86" s="79"/>
      <c r="AX86" s="79"/>
      <c r="AY86" s="79"/>
      <c r="AZ86" s="79"/>
      <c r="BA86" s="79"/>
      <c r="BB86" s="79"/>
      <c r="BC86" s="79"/>
      <c r="BD86" s="79"/>
      <c r="BE86" s="79"/>
      <c r="BF86" s="183">
        <f t="shared" si="16"/>
        <v>144</v>
      </c>
      <c r="BG86" s="188">
        <f t="shared" si="22"/>
        <v>144</v>
      </c>
    </row>
    <row r="87" spans="1:59" ht="27" customHeight="1" x14ac:dyDescent="0.25">
      <c r="A87" s="386"/>
      <c r="B87" s="356" t="s">
        <v>441</v>
      </c>
      <c r="C87" s="356" t="s">
        <v>442</v>
      </c>
      <c r="D87" s="169" t="s">
        <v>22</v>
      </c>
      <c r="E87" s="207">
        <f t="shared" ref="E87:U87" si="27">SUM(E89,E91,E93,E94)</f>
        <v>2</v>
      </c>
      <c r="F87" s="207">
        <f t="shared" si="27"/>
        <v>2</v>
      </c>
      <c r="G87" s="207">
        <f t="shared" si="27"/>
        <v>2</v>
      </c>
      <c r="H87" s="207">
        <f t="shared" si="27"/>
        <v>0</v>
      </c>
      <c r="I87" s="207">
        <f t="shared" si="27"/>
        <v>2</v>
      </c>
      <c r="J87" s="207">
        <f t="shared" si="27"/>
        <v>2</v>
      </c>
      <c r="K87" s="207">
        <f t="shared" si="27"/>
        <v>2</v>
      </c>
      <c r="L87" s="207">
        <f t="shared" si="27"/>
        <v>2</v>
      </c>
      <c r="M87" s="207">
        <f t="shared" si="27"/>
        <v>2</v>
      </c>
      <c r="N87" s="207">
        <f t="shared" si="27"/>
        <v>0</v>
      </c>
      <c r="O87" s="207">
        <f t="shared" si="27"/>
        <v>0</v>
      </c>
      <c r="P87" s="207">
        <f t="shared" si="27"/>
        <v>0</v>
      </c>
      <c r="Q87" s="207">
        <f t="shared" si="27"/>
        <v>0</v>
      </c>
      <c r="R87" s="207">
        <f t="shared" si="27"/>
        <v>0</v>
      </c>
      <c r="S87" s="207">
        <f t="shared" si="27"/>
        <v>0</v>
      </c>
      <c r="T87" s="207">
        <f t="shared" si="27"/>
        <v>0</v>
      </c>
      <c r="U87" s="207">
        <f t="shared" si="27"/>
        <v>0</v>
      </c>
      <c r="V87" s="182">
        <f t="shared" si="20"/>
        <v>16</v>
      </c>
      <c r="W87" s="172" t="s">
        <v>23</v>
      </c>
      <c r="X87" s="172" t="s">
        <v>23</v>
      </c>
      <c r="Y87" s="207">
        <f t="shared" ref="Y87:BE87" si="28">SUM(Y89,Y91,Y93,Y94)</f>
        <v>10</v>
      </c>
      <c r="Z87" s="207">
        <f t="shared" si="28"/>
        <v>10</v>
      </c>
      <c r="AA87" s="207">
        <f t="shared" si="28"/>
        <v>10</v>
      </c>
      <c r="AB87" s="207">
        <f t="shared" si="28"/>
        <v>8</v>
      </c>
      <c r="AC87" s="207">
        <f t="shared" si="28"/>
        <v>10</v>
      </c>
      <c r="AD87" s="207">
        <f t="shared" si="28"/>
        <v>10</v>
      </c>
      <c r="AE87" s="207">
        <f t="shared" si="28"/>
        <v>10</v>
      </c>
      <c r="AF87" s="207">
        <f t="shared" si="28"/>
        <v>10</v>
      </c>
      <c r="AG87" s="207">
        <f t="shared" si="28"/>
        <v>6</v>
      </c>
      <c r="AH87" s="207">
        <f t="shared" si="28"/>
        <v>0</v>
      </c>
      <c r="AI87" s="207">
        <f t="shared" si="28"/>
        <v>36</v>
      </c>
      <c r="AJ87" s="207">
        <f t="shared" si="28"/>
        <v>0</v>
      </c>
      <c r="AK87" s="207">
        <f t="shared" si="28"/>
        <v>0</v>
      </c>
      <c r="AL87" s="207">
        <f t="shared" si="28"/>
        <v>0</v>
      </c>
      <c r="AM87" s="207">
        <f t="shared" si="28"/>
        <v>0</v>
      </c>
      <c r="AN87" s="207">
        <f t="shared" si="28"/>
        <v>0</v>
      </c>
      <c r="AO87" s="207">
        <f t="shared" si="28"/>
        <v>0</v>
      </c>
      <c r="AP87" s="207">
        <f t="shared" si="28"/>
        <v>0</v>
      </c>
      <c r="AQ87" s="207">
        <f t="shared" si="28"/>
        <v>0</v>
      </c>
      <c r="AR87" s="207">
        <f t="shared" si="28"/>
        <v>0</v>
      </c>
      <c r="AS87" s="207">
        <f t="shared" si="28"/>
        <v>0</v>
      </c>
      <c r="AT87" s="207">
        <f t="shared" si="28"/>
        <v>0</v>
      </c>
      <c r="AU87" s="207">
        <f t="shared" si="28"/>
        <v>0</v>
      </c>
      <c r="AV87" s="207">
        <f t="shared" si="28"/>
        <v>0</v>
      </c>
      <c r="AW87" s="207">
        <f t="shared" si="28"/>
        <v>0</v>
      </c>
      <c r="AX87" s="207">
        <f t="shared" si="28"/>
        <v>0</v>
      </c>
      <c r="AY87" s="207">
        <f t="shared" si="28"/>
        <v>0</v>
      </c>
      <c r="AZ87" s="207">
        <f t="shared" si="28"/>
        <v>0</v>
      </c>
      <c r="BA87" s="207">
        <f t="shared" si="28"/>
        <v>0</v>
      </c>
      <c r="BB87" s="207">
        <f t="shared" si="28"/>
        <v>0</v>
      </c>
      <c r="BC87" s="207">
        <f t="shared" si="28"/>
        <v>0</v>
      </c>
      <c r="BD87" s="207">
        <f t="shared" si="28"/>
        <v>0</v>
      </c>
      <c r="BE87" s="207">
        <f t="shared" si="28"/>
        <v>0</v>
      </c>
      <c r="BF87" s="183">
        <f t="shared" si="16"/>
        <v>120</v>
      </c>
      <c r="BG87" s="188">
        <f t="shared" si="22"/>
        <v>136</v>
      </c>
    </row>
    <row r="88" spans="1:59" ht="27" customHeight="1" x14ac:dyDescent="0.25">
      <c r="A88" s="386"/>
      <c r="B88" s="356"/>
      <c r="C88" s="356"/>
      <c r="D88" s="207" t="s">
        <v>24</v>
      </c>
      <c r="E88" s="207">
        <f>SUM(E90,E92)</f>
        <v>0</v>
      </c>
      <c r="F88" s="207">
        <f t="shared" ref="F88:U88" si="29">SUM(F90,F92)</f>
        <v>0</v>
      </c>
      <c r="G88" s="207">
        <f t="shared" si="29"/>
        <v>0</v>
      </c>
      <c r="H88" s="207">
        <f t="shared" si="29"/>
        <v>0</v>
      </c>
      <c r="I88" s="207">
        <f t="shared" si="29"/>
        <v>0</v>
      </c>
      <c r="J88" s="207">
        <f t="shared" si="29"/>
        <v>0</v>
      </c>
      <c r="K88" s="207">
        <f t="shared" si="29"/>
        <v>0</v>
      </c>
      <c r="L88" s="207">
        <f t="shared" si="29"/>
        <v>0</v>
      </c>
      <c r="M88" s="207">
        <f t="shared" si="29"/>
        <v>0</v>
      </c>
      <c r="N88" s="207">
        <f t="shared" si="29"/>
        <v>0</v>
      </c>
      <c r="O88" s="207">
        <f t="shared" si="29"/>
        <v>0</v>
      </c>
      <c r="P88" s="207">
        <f t="shared" si="29"/>
        <v>0</v>
      </c>
      <c r="Q88" s="207">
        <f t="shared" si="29"/>
        <v>0</v>
      </c>
      <c r="R88" s="207">
        <f t="shared" si="29"/>
        <v>0</v>
      </c>
      <c r="S88" s="207">
        <f t="shared" si="29"/>
        <v>0</v>
      </c>
      <c r="T88" s="207">
        <f t="shared" si="29"/>
        <v>0</v>
      </c>
      <c r="U88" s="207">
        <f t="shared" si="29"/>
        <v>0</v>
      </c>
      <c r="V88" s="182">
        <f t="shared" si="20"/>
        <v>0</v>
      </c>
      <c r="W88" s="172" t="s">
        <v>23</v>
      </c>
      <c r="X88" s="172" t="s">
        <v>23</v>
      </c>
      <c r="Y88" s="207">
        <f>SUM(Y90,Y92)</f>
        <v>0</v>
      </c>
      <c r="Z88" s="207">
        <f t="shared" ref="Z88:BE88" si="30">SUM(Z90,Z92)</f>
        <v>0</v>
      </c>
      <c r="AA88" s="207">
        <f t="shared" si="30"/>
        <v>0</v>
      </c>
      <c r="AB88" s="207">
        <f t="shared" si="30"/>
        <v>0</v>
      </c>
      <c r="AC88" s="207">
        <f t="shared" si="30"/>
        <v>0</v>
      </c>
      <c r="AD88" s="207">
        <f t="shared" si="30"/>
        <v>0</v>
      </c>
      <c r="AE88" s="207">
        <f t="shared" si="30"/>
        <v>0</v>
      </c>
      <c r="AF88" s="207">
        <f t="shared" si="30"/>
        <v>0</v>
      </c>
      <c r="AG88" s="207">
        <f t="shared" si="30"/>
        <v>0</v>
      </c>
      <c r="AH88" s="207">
        <f t="shared" si="30"/>
        <v>0</v>
      </c>
      <c r="AI88" s="207">
        <f t="shared" si="30"/>
        <v>0</v>
      </c>
      <c r="AJ88" s="207">
        <f t="shared" si="30"/>
        <v>0</v>
      </c>
      <c r="AK88" s="207">
        <f t="shared" si="30"/>
        <v>0</v>
      </c>
      <c r="AL88" s="207">
        <f t="shared" si="30"/>
        <v>0</v>
      </c>
      <c r="AM88" s="207">
        <f t="shared" si="30"/>
        <v>0</v>
      </c>
      <c r="AN88" s="207">
        <f t="shared" si="30"/>
        <v>0</v>
      </c>
      <c r="AO88" s="207">
        <f t="shared" si="30"/>
        <v>0</v>
      </c>
      <c r="AP88" s="207">
        <f t="shared" si="30"/>
        <v>0</v>
      </c>
      <c r="AQ88" s="207">
        <f t="shared" si="30"/>
        <v>0</v>
      </c>
      <c r="AR88" s="207">
        <f t="shared" si="30"/>
        <v>0</v>
      </c>
      <c r="AS88" s="207">
        <f t="shared" si="30"/>
        <v>0</v>
      </c>
      <c r="AT88" s="207">
        <f t="shared" si="30"/>
        <v>0</v>
      </c>
      <c r="AU88" s="207">
        <f t="shared" si="30"/>
        <v>0</v>
      </c>
      <c r="AV88" s="207">
        <f t="shared" si="30"/>
        <v>0</v>
      </c>
      <c r="AW88" s="207">
        <f t="shared" si="30"/>
        <v>0</v>
      </c>
      <c r="AX88" s="207">
        <f t="shared" si="30"/>
        <v>0</v>
      </c>
      <c r="AY88" s="207">
        <f t="shared" si="30"/>
        <v>0</v>
      </c>
      <c r="AZ88" s="207">
        <f t="shared" si="30"/>
        <v>0</v>
      </c>
      <c r="BA88" s="207">
        <f t="shared" si="30"/>
        <v>0</v>
      </c>
      <c r="BB88" s="207">
        <f t="shared" si="30"/>
        <v>0</v>
      </c>
      <c r="BC88" s="207">
        <f t="shared" si="30"/>
        <v>0</v>
      </c>
      <c r="BD88" s="207">
        <f t="shared" si="30"/>
        <v>0</v>
      </c>
      <c r="BE88" s="207">
        <f t="shared" si="30"/>
        <v>0</v>
      </c>
      <c r="BF88" s="183">
        <f t="shared" si="16"/>
        <v>0</v>
      </c>
      <c r="BG88" s="188">
        <f t="shared" si="22"/>
        <v>0</v>
      </c>
    </row>
    <row r="89" spans="1:59" ht="27" customHeight="1" x14ac:dyDescent="0.25">
      <c r="A89" s="386"/>
      <c r="B89" s="350" t="s">
        <v>443</v>
      </c>
      <c r="C89" s="351" t="s">
        <v>444</v>
      </c>
      <c r="D89" s="165" t="s">
        <v>22</v>
      </c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182">
        <f t="shared" si="20"/>
        <v>0</v>
      </c>
      <c r="W89" s="172" t="s">
        <v>23</v>
      </c>
      <c r="X89" s="172" t="s">
        <v>23</v>
      </c>
      <c r="Y89" s="206">
        <v>4</v>
      </c>
      <c r="Z89" s="206">
        <v>4</v>
      </c>
      <c r="AA89" s="206">
        <v>4</v>
      </c>
      <c r="AB89" s="206">
        <v>4</v>
      </c>
      <c r="AC89" s="206">
        <v>4</v>
      </c>
      <c r="AD89" s="206">
        <v>4</v>
      </c>
      <c r="AE89" s="206">
        <v>4</v>
      </c>
      <c r="AF89" s="206">
        <v>4</v>
      </c>
      <c r="AG89" s="206">
        <v>2</v>
      </c>
      <c r="AH89" s="206"/>
      <c r="AI89" s="206"/>
      <c r="AJ89" s="206"/>
      <c r="AK89" s="206"/>
      <c r="AL89" s="206"/>
      <c r="AM89" s="206"/>
      <c r="AN89" s="206"/>
      <c r="AO89" s="206"/>
      <c r="AP89" s="206"/>
      <c r="AQ89" s="206"/>
      <c r="AR89" s="206"/>
      <c r="AS89" s="206"/>
      <c r="AT89" s="206"/>
      <c r="AU89" s="206"/>
      <c r="AV89" s="206"/>
      <c r="AW89" s="206"/>
      <c r="AX89" s="206"/>
      <c r="AY89" s="206"/>
      <c r="AZ89" s="206"/>
      <c r="BA89" s="206"/>
      <c r="BB89" s="206"/>
      <c r="BC89" s="206"/>
      <c r="BD89" s="206"/>
      <c r="BE89" s="206"/>
      <c r="BF89" s="183">
        <f t="shared" si="16"/>
        <v>34</v>
      </c>
      <c r="BG89" s="188">
        <f t="shared" si="22"/>
        <v>34</v>
      </c>
    </row>
    <row r="90" spans="1:59" ht="27" customHeight="1" x14ac:dyDescent="0.25">
      <c r="A90" s="386"/>
      <c r="B90" s="350"/>
      <c r="C90" s="352"/>
      <c r="D90" s="202" t="s">
        <v>24</v>
      </c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182">
        <f t="shared" si="20"/>
        <v>0</v>
      </c>
      <c r="W90" s="172" t="s">
        <v>23</v>
      </c>
      <c r="X90" s="172" t="s">
        <v>23</v>
      </c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183">
        <f t="shared" si="16"/>
        <v>0</v>
      </c>
      <c r="BG90" s="188">
        <f t="shared" si="22"/>
        <v>0</v>
      </c>
    </row>
    <row r="91" spans="1:59" ht="27" customHeight="1" x14ac:dyDescent="0.25">
      <c r="A91" s="386"/>
      <c r="B91" s="350" t="s">
        <v>448</v>
      </c>
      <c r="C91" s="351" t="s">
        <v>449</v>
      </c>
      <c r="D91" s="165" t="s">
        <v>22</v>
      </c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06"/>
      <c r="S91" s="206"/>
      <c r="T91" s="206"/>
      <c r="U91" s="206"/>
      <c r="V91" s="182">
        <f t="shared" si="20"/>
        <v>0</v>
      </c>
      <c r="W91" s="172" t="s">
        <v>23</v>
      </c>
      <c r="X91" s="172" t="s">
        <v>23</v>
      </c>
      <c r="Y91" s="206">
        <v>4</v>
      </c>
      <c r="Z91" s="206">
        <v>4</v>
      </c>
      <c r="AA91" s="206">
        <v>4</v>
      </c>
      <c r="AB91" s="206">
        <v>2</v>
      </c>
      <c r="AC91" s="206">
        <v>4</v>
      </c>
      <c r="AD91" s="206">
        <v>4</v>
      </c>
      <c r="AE91" s="206">
        <v>4</v>
      </c>
      <c r="AF91" s="206">
        <v>4</v>
      </c>
      <c r="AG91" s="206">
        <v>4</v>
      </c>
      <c r="AH91" s="206"/>
      <c r="AI91" s="206"/>
      <c r="AJ91" s="206"/>
      <c r="AK91" s="206"/>
      <c r="AL91" s="206"/>
      <c r="AM91" s="206"/>
      <c r="AN91" s="206"/>
      <c r="AO91" s="206"/>
      <c r="AP91" s="206"/>
      <c r="AQ91" s="206"/>
      <c r="AR91" s="206"/>
      <c r="AS91" s="206"/>
      <c r="AT91" s="206"/>
      <c r="AU91" s="206"/>
      <c r="AV91" s="206"/>
      <c r="AW91" s="206"/>
      <c r="AX91" s="206"/>
      <c r="AY91" s="206"/>
      <c r="AZ91" s="206"/>
      <c r="BA91" s="206"/>
      <c r="BB91" s="206"/>
      <c r="BC91" s="206"/>
      <c r="BD91" s="206"/>
      <c r="BE91" s="206"/>
      <c r="BF91" s="183">
        <f t="shared" si="16"/>
        <v>34</v>
      </c>
      <c r="BG91" s="188">
        <f t="shared" si="22"/>
        <v>34</v>
      </c>
    </row>
    <row r="92" spans="1:59" ht="27" customHeight="1" x14ac:dyDescent="0.25">
      <c r="A92" s="386"/>
      <c r="B92" s="350"/>
      <c r="C92" s="352"/>
      <c r="D92" s="202" t="s">
        <v>24</v>
      </c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182">
        <f t="shared" si="20"/>
        <v>0</v>
      </c>
      <c r="W92" s="172" t="s">
        <v>23</v>
      </c>
      <c r="X92" s="172" t="s">
        <v>23</v>
      </c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183">
        <f t="shared" si="16"/>
        <v>0</v>
      </c>
      <c r="BG92" s="188">
        <f t="shared" si="22"/>
        <v>0</v>
      </c>
    </row>
    <row r="93" spans="1:59" ht="27" customHeight="1" x14ac:dyDescent="0.25">
      <c r="A93" s="386"/>
      <c r="B93" s="79" t="s">
        <v>445</v>
      </c>
      <c r="C93" s="79" t="s">
        <v>47</v>
      </c>
      <c r="D93" s="79" t="s">
        <v>446</v>
      </c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182">
        <f t="shared" si="20"/>
        <v>0</v>
      </c>
      <c r="W93" s="172" t="s">
        <v>23</v>
      </c>
      <c r="X93" s="172" t="s">
        <v>23</v>
      </c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>
        <v>36</v>
      </c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79"/>
      <c r="BE93" s="79"/>
      <c r="BF93" s="183">
        <f t="shared" si="16"/>
        <v>36</v>
      </c>
      <c r="BG93" s="188">
        <f t="shared" si="22"/>
        <v>36</v>
      </c>
    </row>
    <row r="94" spans="1:59" ht="27" customHeight="1" x14ac:dyDescent="0.25">
      <c r="A94" s="386"/>
      <c r="B94" s="214" t="s">
        <v>483</v>
      </c>
      <c r="C94" s="215" t="s">
        <v>484</v>
      </c>
      <c r="D94" s="214"/>
      <c r="E94" s="214">
        <v>2</v>
      </c>
      <c r="F94" s="214">
        <v>2</v>
      </c>
      <c r="G94" s="214">
        <v>2</v>
      </c>
      <c r="H94" s="214"/>
      <c r="I94" s="214">
        <v>2</v>
      </c>
      <c r="J94" s="214">
        <v>2</v>
      </c>
      <c r="K94" s="214">
        <v>2</v>
      </c>
      <c r="L94" s="214">
        <v>2</v>
      </c>
      <c r="M94" s="214">
        <v>2</v>
      </c>
      <c r="N94" s="214"/>
      <c r="O94" s="214"/>
      <c r="P94" s="214"/>
      <c r="Q94" s="214"/>
      <c r="R94" s="214"/>
      <c r="S94" s="214"/>
      <c r="T94" s="214"/>
      <c r="U94" s="214"/>
      <c r="V94" s="182">
        <f t="shared" si="20"/>
        <v>16</v>
      </c>
      <c r="W94" s="172" t="s">
        <v>23</v>
      </c>
      <c r="X94" s="172" t="s">
        <v>23</v>
      </c>
      <c r="Y94" s="214">
        <v>2</v>
      </c>
      <c r="Z94" s="214">
        <v>2</v>
      </c>
      <c r="AA94" s="214">
        <v>2</v>
      </c>
      <c r="AB94" s="214">
        <v>2</v>
      </c>
      <c r="AC94" s="214">
        <v>2</v>
      </c>
      <c r="AD94" s="214">
        <v>2</v>
      </c>
      <c r="AE94" s="214">
        <v>2</v>
      </c>
      <c r="AF94" s="214">
        <v>2</v>
      </c>
      <c r="AG94" s="214"/>
      <c r="AH94" s="214"/>
      <c r="AI94" s="214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183">
        <f t="shared" si="16"/>
        <v>16</v>
      </c>
      <c r="BG94" s="188">
        <f t="shared" si="22"/>
        <v>32</v>
      </c>
    </row>
    <row r="95" spans="1:59" ht="33" customHeight="1" x14ac:dyDescent="0.25">
      <c r="A95" s="386"/>
      <c r="B95" s="349" t="s">
        <v>53</v>
      </c>
      <c r="C95" s="349"/>
      <c r="D95" s="349"/>
      <c r="E95" s="213">
        <f t="shared" ref="E95:U95" si="31">SUM(E11,E61)</f>
        <v>36</v>
      </c>
      <c r="F95" s="213">
        <f t="shared" si="31"/>
        <v>36</v>
      </c>
      <c r="G95" s="213">
        <f t="shared" si="31"/>
        <v>36</v>
      </c>
      <c r="H95" s="213">
        <f t="shared" si="31"/>
        <v>36</v>
      </c>
      <c r="I95" s="213">
        <f t="shared" si="31"/>
        <v>36</v>
      </c>
      <c r="J95" s="213">
        <f t="shared" si="31"/>
        <v>36</v>
      </c>
      <c r="K95" s="213">
        <f t="shared" si="31"/>
        <v>36</v>
      </c>
      <c r="L95" s="213">
        <f t="shared" si="31"/>
        <v>36</v>
      </c>
      <c r="M95" s="213">
        <f t="shared" si="31"/>
        <v>36</v>
      </c>
      <c r="N95" s="213">
        <f t="shared" si="31"/>
        <v>36</v>
      </c>
      <c r="O95" s="213">
        <f t="shared" si="31"/>
        <v>36</v>
      </c>
      <c r="P95" s="213">
        <f t="shared" si="31"/>
        <v>36</v>
      </c>
      <c r="Q95" s="213">
        <f t="shared" si="31"/>
        <v>36</v>
      </c>
      <c r="R95" s="213">
        <f t="shared" si="31"/>
        <v>36</v>
      </c>
      <c r="S95" s="213">
        <f t="shared" si="31"/>
        <v>36</v>
      </c>
      <c r="T95" s="213">
        <f t="shared" si="31"/>
        <v>36</v>
      </c>
      <c r="U95" s="213">
        <f t="shared" si="31"/>
        <v>36</v>
      </c>
      <c r="V95" s="182">
        <f t="shared" si="20"/>
        <v>612</v>
      </c>
      <c r="W95" s="172" t="s">
        <v>23</v>
      </c>
      <c r="X95" s="172" t="s">
        <v>23</v>
      </c>
      <c r="Y95" s="171">
        <f>SUM(Y11,Y61)</f>
        <v>36</v>
      </c>
      <c r="Z95" s="171">
        <f t="shared" ref="Z95:BE95" si="32">SUM(Z11,Z61)</f>
        <v>36</v>
      </c>
      <c r="AA95" s="171">
        <f t="shared" si="32"/>
        <v>36</v>
      </c>
      <c r="AB95" s="171">
        <f t="shared" si="32"/>
        <v>36</v>
      </c>
      <c r="AC95" s="171">
        <f t="shared" si="32"/>
        <v>36</v>
      </c>
      <c r="AD95" s="171">
        <f t="shared" si="32"/>
        <v>36</v>
      </c>
      <c r="AE95" s="171">
        <f t="shared" si="32"/>
        <v>36</v>
      </c>
      <c r="AF95" s="171">
        <f t="shared" si="32"/>
        <v>36</v>
      </c>
      <c r="AG95" s="171">
        <f t="shared" si="32"/>
        <v>36</v>
      </c>
      <c r="AH95" s="171">
        <f t="shared" si="32"/>
        <v>36</v>
      </c>
      <c r="AI95" s="171">
        <f t="shared" si="32"/>
        <v>36</v>
      </c>
      <c r="AJ95" s="171">
        <f t="shared" si="32"/>
        <v>36</v>
      </c>
      <c r="AK95" s="171">
        <f t="shared" si="32"/>
        <v>36</v>
      </c>
      <c r="AL95" s="171">
        <f t="shared" si="32"/>
        <v>36</v>
      </c>
      <c r="AM95" s="171">
        <f t="shared" si="32"/>
        <v>36</v>
      </c>
      <c r="AN95" s="171">
        <f t="shared" si="32"/>
        <v>36</v>
      </c>
      <c r="AO95" s="171">
        <f t="shared" si="32"/>
        <v>36</v>
      </c>
      <c r="AP95" s="171">
        <f t="shared" si="32"/>
        <v>36</v>
      </c>
      <c r="AQ95" s="171">
        <f t="shared" si="32"/>
        <v>36</v>
      </c>
      <c r="AR95" s="171">
        <f t="shared" si="32"/>
        <v>36</v>
      </c>
      <c r="AS95" s="171">
        <f t="shared" si="32"/>
        <v>36</v>
      </c>
      <c r="AT95" s="171">
        <f t="shared" si="32"/>
        <v>0</v>
      </c>
      <c r="AU95" s="171">
        <f t="shared" si="32"/>
        <v>0</v>
      </c>
      <c r="AV95" s="171">
        <f t="shared" si="32"/>
        <v>0</v>
      </c>
      <c r="AW95" s="171">
        <f t="shared" si="32"/>
        <v>0</v>
      </c>
      <c r="AX95" s="171">
        <f t="shared" si="32"/>
        <v>0</v>
      </c>
      <c r="AY95" s="171">
        <f t="shared" si="32"/>
        <v>0</v>
      </c>
      <c r="AZ95" s="171">
        <f t="shared" si="32"/>
        <v>0</v>
      </c>
      <c r="BA95" s="171">
        <f t="shared" si="32"/>
        <v>0</v>
      </c>
      <c r="BB95" s="171">
        <f t="shared" si="32"/>
        <v>0</v>
      </c>
      <c r="BC95" s="171">
        <f t="shared" si="32"/>
        <v>0</v>
      </c>
      <c r="BD95" s="171">
        <f t="shared" si="32"/>
        <v>0</v>
      </c>
      <c r="BE95" s="171">
        <f t="shared" si="32"/>
        <v>0</v>
      </c>
      <c r="BF95" s="183">
        <f t="shared" si="16"/>
        <v>756</v>
      </c>
      <c r="BG95" s="188">
        <f t="shared" si="22"/>
        <v>1368</v>
      </c>
    </row>
    <row r="102" spans="35:35" x14ac:dyDescent="0.25">
      <c r="AI102" s="155" t="s">
        <v>486</v>
      </c>
    </row>
  </sheetData>
  <mergeCells count="103">
    <mergeCell ref="A11:A95"/>
    <mergeCell ref="B51:B52"/>
    <mergeCell ref="B81:B82"/>
    <mergeCell ref="C81:C82"/>
    <mergeCell ref="B87:B88"/>
    <mergeCell ref="C87:C88"/>
    <mergeCell ref="B95:D95"/>
    <mergeCell ref="G2:I3"/>
    <mergeCell ref="J2:AF3"/>
    <mergeCell ref="B11:B12"/>
    <mergeCell ref="C11:C12"/>
    <mergeCell ref="B13:B14"/>
    <mergeCell ref="C13:C14"/>
    <mergeCell ref="B15:B16"/>
    <mergeCell ref="C15:C16"/>
    <mergeCell ref="B17:B18"/>
    <mergeCell ref="C17:C18"/>
    <mergeCell ref="B25:B26"/>
    <mergeCell ref="C25:C26"/>
    <mergeCell ref="B37:B38"/>
    <mergeCell ref="C37:C38"/>
    <mergeCell ref="B33:B34"/>
    <mergeCell ref="C33:C34"/>
    <mergeCell ref="B35:B36"/>
    <mergeCell ref="AQ4:AW4"/>
    <mergeCell ref="A6:A10"/>
    <mergeCell ref="B6:B10"/>
    <mergeCell ref="C6:C10"/>
    <mergeCell ref="D6:D10"/>
    <mergeCell ref="E6:H6"/>
    <mergeCell ref="I6:M6"/>
    <mergeCell ref="AO6:AS6"/>
    <mergeCell ref="AT6:AW6"/>
    <mergeCell ref="E9:X9"/>
    <mergeCell ref="Y9:BF9"/>
    <mergeCell ref="AX6:BA6"/>
    <mergeCell ref="BB6:BE6"/>
    <mergeCell ref="E7:X7"/>
    <mergeCell ref="Y7:AU7"/>
    <mergeCell ref="N6:Q6"/>
    <mergeCell ref="R6:U6"/>
    <mergeCell ref="W6:X6"/>
    <mergeCell ref="Y6:AA6"/>
    <mergeCell ref="AB6:AE6"/>
    <mergeCell ref="AF6:AJ6"/>
    <mergeCell ref="AK6:AN6"/>
    <mergeCell ref="AP2:AX2"/>
    <mergeCell ref="C35:C36"/>
    <mergeCell ref="B19:B20"/>
    <mergeCell ref="C19:C20"/>
    <mergeCell ref="B21:B22"/>
    <mergeCell ref="C21:C22"/>
    <mergeCell ref="B23:B24"/>
    <mergeCell ref="C23:C24"/>
    <mergeCell ref="B31:B32"/>
    <mergeCell ref="C31:C32"/>
    <mergeCell ref="B27:B28"/>
    <mergeCell ref="C27:C28"/>
    <mergeCell ref="B29:B30"/>
    <mergeCell ref="C29:C30"/>
    <mergeCell ref="B49:B50"/>
    <mergeCell ref="C49:C50"/>
    <mergeCell ref="B39:B40"/>
    <mergeCell ref="C39:C40"/>
    <mergeCell ref="B41:B42"/>
    <mergeCell ref="C41:C42"/>
    <mergeCell ref="B43:B44"/>
    <mergeCell ref="C43:C44"/>
    <mergeCell ref="B59:B60"/>
    <mergeCell ref="C59:C60"/>
    <mergeCell ref="B45:B46"/>
    <mergeCell ref="C45:C46"/>
    <mergeCell ref="B47:B48"/>
    <mergeCell ref="C47:C48"/>
    <mergeCell ref="B61:B62"/>
    <mergeCell ref="C61:C62"/>
    <mergeCell ref="B63:B64"/>
    <mergeCell ref="C63:C64"/>
    <mergeCell ref="C51:C52"/>
    <mergeCell ref="B53:B54"/>
    <mergeCell ref="C53:C54"/>
    <mergeCell ref="C55:C56"/>
    <mergeCell ref="B57:B58"/>
    <mergeCell ref="C57:C58"/>
    <mergeCell ref="B55:B56"/>
    <mergeCell ref="B75:B76"/>
    <mergeCell ref="C75:C76"/>
    <mergeCell ref="B65:B66"/>
    <mergeCell ref="C65:C66"/>
    <mergeCell ref="B67:B68"/>
    <mergeCell ref="C67:C68"/>
    <mergeCell ref="B69:B70"/>
    <mergeCell ref="C69:C70"/>
    <mergeCell ref="B91:B92"/>
    <mergeCell ref="C91:C92"/>
    <mergeCell ref="B83:B84"/>
    <mergeCell ref="C83:C84"/>
    <mergeCell ref="B89:B90"/>
    <mergeCell ref="C89:C90"/>
    <mergeCell ref="B77:B78"/>
    <mergeCell ref="C77:C78"/>
    <mergeCell ref="B71:B72"/>
    <mergeCell ref="C71:C72"/>
  </mergeCells>
  <pageMargins left="0" right="0" top="0" bottom="0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СВ - 17К</vt:lpstr>
      <vt:lpstr>ХУ -17К</vt:lpstr>
      <vt:lpstr>МСС - 16К 1 курс</vt:lpstr>
      <vt:lpstr>МСХ - 17К</vt:lpstr>
      <vt:lpstr>ХУ - 16 К</vt:lpstr>
      <vt:lpstr>1 - курс</vt:lpstr>
      <vt:lpstr>2  - курс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Istvud</dc:creator>
  <cp:lastModifiedBy>Компьютер</cp:lastModifiedBy>
  <cp:lastPrinted>2020-03-24T07:22:31Z</cp:lastPrinted>
  <dcterms:created xsi:type="dcterms:W3CDTF">2016-08-18T14:48:32Z</dcterms:created>
  <dcterms:modified xsi:type="dcterms:W3CDTF">2024-10-24T10:12:34Z</dcterms:modified>
</cp:coreProperties>
</file>